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ntonia\Documents\PHD\Protokol_1\"/>
    </mc:Choice>
  </mc:AlternateContent>
  <bookViews>
    <workbookView xWindow="0" yWindow="0" windowWidth="19200" windowHeight="6810"/>
  </bookViews>
  <sheets>
    <sheet name="Analysis 1" sheetId="1" r:id="rId1"/>
    <sheet name="Analysis 2" sheetId="2" r:id="rId2"/>
    <sheet name="Cross sectional" sheetId="3" r:id="rId3"/>
    <sheet name="Longitudinal" sheetId="4" r:id="rId4"/>
    <sheet name="Analysis 3" sheetId="6" r:id="rId5"/>
  </sheets>
  <definedNames>
    <definedName name="_xlnm._FilterDatabase" localSheetId="0" hidden="1">'Analysis 1'!$E$1:$E$161</definedName>
    <definedName name="_xlnm._FilterDatabase" localSheetId="1" hidden="1">'Analysis 2'!$V$1:$V$76</definedName>
    <definedName name="_xlnm._FilterDatabase" localSheetId="4" hidden="1">'Analysis 3'!$D$1:$D$57</definedName>
    <definedName name="_xlnm._FilterDatabase" localSheetId="2" hidden="1">'Cross sectional'!$BA$1:$BI$44</definedName>
    <definedName name="_xlnm._FilterDatabase" localSheetId="3" hidden="1">Longitudinal!$BB$1:$BM$31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17" i="4" l="1"/>
  <c r="E17" i="4"/>
  <c r="R51" i="3"/>
  <c r="R50" i="3"/>
  <c r="E16" i="4" l="1"/>
  <c r="E18" i="4"/>
  <c r="U18" i="4"/>
  <c r="U16" i="4"/>
  <c r="P18" i="4"/>
  <c r="P16" i="4"/>
  <c r="R76" i="2"/>
  <c r="C26" i="6" l="1"/>
  <c r="L1048576" i="3" l="1"/>
  <c r="G1048576" i="3"/>
  <c r="P26" i="2" l="1"/>
  <c r="L7" i="2"/>
  <c r="L73" i="2" s="1"/>
  <c r="P75" i="2" l="1"/>
  <c r="P74" i="2"/>
  <c r="P73" i="2"/>
</calcChain>
</file>

<file path=xl/sharedStrings.xml><?xml version="1.0" encoding="utf-8"?>
<sst xmlns="http://schemas.openxmlformats.org/spreadsheetml/2006/main" count="7668" uniqueCount="1518">
  <si>
    <t>Type of publication</t>
  </si>
  <si>
    <t>Population of interest</t>
  </si>
  <si>
    <t>Study aims</t>
  </si>
  <si>
    <t>Key findings</t>
  </si>
  <si>
    <t>Identified gaps/suggestions for further research</t>
  </si>
  <si>
    <t>Limitations</t>
  </si>
  <si>
    <t>Full text link</t>
  </si>
  <si>
    <t>Title</t>
  </si>
  <si>
    <t>Sample type</t>
  </si>
  <si>
    <t>Setting</t>
  </si>
  <si>
    <t>Data collection period</t>
  </si>
  <si>
    <t>Sample size analysed</t>
  </si>
  <si>
    <t>Outcomes assessed</t>
  </si>
  <si>
    <t>Country</t>
  </si>
  <si>
    <t>Include (YES-proceed with extraction, NO-stop with the extraction)</t>
  </si>
  <si>
    <t>Instruments used</t>
  </si>
  <si>
    <t>Level of studies (undergraduate, graduate)</t>
  </si>
  <si>
    <t>Participants age</t>
  </si>
  <si>
    <t>Study design</t>
  </si>
  <si>
    <t>Reliability coefficient</t>
  </si>
  <si>
    <t>Reliability size</t>
  </si>
  <si>
    <t>Medical specialty preference assessment</t>
  </si>
  <si>
    <t>Data shared (Y/N)</t>
  </si>
  <si>
    <t>Study pre-registered (Y/N)</t>
  </si>
  <si>
    <t>Who gave ethics approval?</t>
  </si>
  <si>
    <t>Type of validation of the instrument (factor analysis, criterion analysis, other)</t>
  </si>
  <si>
    <t>Response rate</t>
  </si>
  <si>
    <t xml:space="preserve">The associations of temperament, character, anxiety, and specialty choice among sixth-year medical students: A cross-sectional study. </t>
  </si>
  <si>
    <t>Journal article</t>
  </si>
  <si>
    <t>This study aimed to investigate the effects of anxiety, temperament, and character dimensions on the preferences of final-year medical students for postgraduate education.</t>
  </si>
  <si>
    <t>YES</t>
  </si>
  <si>
    <t>https://dusunenadamdergisi.org/storage/upload/pdfs/1594121498-en.pdf</t>
  </si>
  <si>
    <t>No</t>
  </si>
  <si>
    <t>Turkey</t>
  </si>
  <si>
    <t xml:space="preserve">Final-year medical students </t>
  </si>
  <si>
    <t>Undergraduate</t>
  </si>
  <si>
    <t>23.66±1.18 years</t>
  </si>
  <si>
    <t>Non-probability</t>
  </si>
  <si>
    <t>93.8%</t>
  </si>
  <si>
    <t>Canakkale Onsekiz Mart University</t>
  </si>
  <si>
    <t>cross-sectional analytical design</t>
  </si>
  <si>
    <t xml:space="preserve"> Between July 2018 and March 2019</t>
  </si>
  <si>
    <t xml:space="preserve"> State-Trait Anxiety Inventory
(STAI), and the TCI (Temperament and character inventory). </t>
  </si>
  <si>
    <t>STAI :The values for reliability coefficients ranged between 0.26 and 0.68 for state anxiety and between 0.76 and 0.86 for trait anxiety.TCI: Cronbach’s alpha coefficients for the Turkish
version of the TCI were reported to be between 0.60 and
0.85 in the temperament dimensions and between 0.82
and 0.83 in the character dimensions.</t>
  </si>
  <si>
    <t>Factorial validity</t>
  </si>
  <si>
    <t>Personal Data Form. Although 27 different specialty preferences were
mentioned, the categories were merged into internal
medicine and surgical disciplines during comparisons</t>
  </si>
  <si>
    <t>There was no significant difference between state and trait anxiety levels and the specialty category selections. Harm avoidance (HA), fear of uncertainty (HA2), shyness (HA3), fatigability (HA4), and sentimentality (RD1) scores of students opting for internal medicine were statistically higher than scores for surgical sciences (p&lt;0.05)</t>
  </si>
  <si>
    <t>Further research with
larger sample sizes, including other grades of students,
will be required to evaluate the more intricate factors
associated with specialty choice.</t>
  </si>
  <si>
    <t>/</t>
  </si>
  <si>
    <t>First, research was conducted in only one class of finalyear students at a single medical school during one
academic year in Turkey. Therefore, it is difficult to
generalize the findings. Second, this research did not
closely examine other motivational factors such as
lifestyles, beliefs, competitiveness, and duration of the
residency program. Third, the data collection method
bears the limitations of questionnaire studies. Finally,
our sample is not large enough to analyze each specialty
in detail. Since this was not a sampling study, a sample
size calculation was not performed; the whole
population was invited to join.</t>
  </si>
  <si>
    <t xml:space="preserve"> The study protocol was approved by
the local ethics committee at Çanakkale Onsekiz Mart University
(No: 15-07-Date: 25.07.2018).</t>
  </si>
  <si>
    <t>N</t>
  </si>
  <si>
    <t>The relationship between medical students' background and personality traits and their choices of specialties: parts 1 &amp; 2</t>
  </si>
  <si>
    <t xml:space="preserve">Paper presents findings from a study of the relationship between medical students' background or personality traits and specialty choices, characteristics of the student applicant pool, and characteristics of medical students. </t>
  </si>
  <si>
    <t>Factors Associated with Choice of Career in Family Medicine Among Junior Doctors in Oman</t>
  </si>
  <si>
    <t>https://www.ncbi.nlm.nih.gov/pmc/articles/PMC7574800/</t>
  </si>
  <si>
    <t>This study aimed to determine factors influencing junior doctors’ choice of a career in family medicine.</t>
  </si>
  <si>
    <t>Personality traits predict a medical student preference to pursue a career in surgery</t>
  </si>
  <si>
    <t>https://educationforhealth.net//article.asp?issn=1357-6283;year=2017;volume=30;issue=3;spage=211;epage=214;aulast=Anna</t>
  </si>
  <si>
    <t>We hypothesized that traits included in the psychopathic personality inventory revised version (PPI-R) might be valid indicators of medical student's career choice.</t>
  </si>
  <si>
    <t>Italy</t>
  </si>
  <si>
    <t>Medical students</t>
  </si>
  <si>
    <t xml:space="preserve">24.3 ± 2.1 </t>
  </si>
  <si>
    <t>Convenient</t>
  </si>
  <si>
    <t> 93% </t>
  </si>
  <si>
    <t>The study was approved by the Institutional Review Board of the University of the University of Messina.</t>
  </si>
  <si>
    <t>At the end of a lecture, the survey was handled to the students in hardcopy.</t>
  </si>
  <si>
    <t>January 2015 to April 2016.</t>
  </si>
  <si>
    <t>Cross-sectional questionnaire-based study</t>
  </si>
  <si>
    <t>Psychopathic personality traits were assessed with the PPI-R</t>
  </si>
  <si>
    <t>Students aspiring to a surgical career exhibited higher PPI-R total score, self-centered impulsivity (SCI) factor score, Machiavellian egocentricity, social influence, and fearlessness content scale scores.</t>
  </si>
  <si>
    <t>Medical specialties were categorized as surgical and nonsurgical. Students' intention to pursue a surgical residency (yes/no) in survey.</t>
  </si>
  <si>
    <t xml:space="preserve">Binary logistic regression analyses </t>
  </si>
  <si>
    <t>The model explained 9.1% (Nagelkerke R2) of the variance in preference for surgical specialty and correctly classified 75.5% of cases.</t>
  </si>
  <si>
    <t xml:space="preserve">First, the sample was drawn from a single medical school. In addition, the cross-sectional design does not allow conclusions with respect to causality and self-reported measures have the potential to result in inaccurate reporting. </t>
  </si>
  <si>
    <t>Although the results are notable, a replication of this study is necessary before one can generalize the findings and longitudinal studies should be encouraged to identify causal models.</t>
  </si>
  <si>
    <t>Personality-career fit and freshman medical career aspirations: A test of Holland's theory</t>
  </si>
  <si>
    <t>https://link.springer.com/content/pdf/10.1023/A:1018762008742.pdf</t>
  </si>
  <si>
    <t xml:space="preserve">Employing Holland's personality theory of occupational decision making, this study explores how personality-career fit influences initial medical career aspirations among college freshmen, and the extent to which such fit is associated with the maintenance or abandonment of those aspirations. </t>
  </si>
  <si>
    <t>file:///C:/Users/Antonia/Downloads/Some_findings_on_career_choice_in_general_medicine.12.pdf</t>
  </si>
  <si>
    <t>Some Findings on Career Choice in General Medicine in Yugoslavia</t>
  </si>
  <si>
    <t>Wich are the social and/or personality factors that shape an individual's motivation for becoming a general practicioner.</t>
  </si>
  <si>
    <t>https://www.ncbi.nlm.nih.gov/pmc/articles/PMC7071694/</t>
  </si>
  <si>
    <t>Association between HEXACO personality traits and medical specialty preferences in Mexican medical students: a cross-sectional survey</t>
  </si>
  <si>
    <t xml:space="preserve"> Identify if there are any associations between the HEXACO Personality Inventory-R (HEXACO-PI-R) domains and facets and the medical students’ preferred specialty.</t>
  </si>
  <si>
    <t>Mexico</t>
  </si>
  <si>
    <t>September 2018 and March 2019</t>
  </si>
  <si>
    <t>23.19 ± 4.5</t>
  </si>
  <si>
    <t> The online form of the survey was distributed to medical students via medical conferences, as well as through the authors’ students and acquaintances.</t>
  </si>
  <si>
    <t xml:space="preserve">Cross-sectional survey </t>
  </si>
  <si>
    <t xml:space="preserve">The primary outcome variables of the study were the preferred main specialty area, the favorite specialty branch, and reasons to choose a particular specialty. </t>
  </si>
  <si>
    <t>Students' intention to pursue a surgical residency, psychopathic personality traits.</t>
  </si>
  <si>
    <t>HEXACO-PI-R personality traits, medical specialty of choice</t>
  </si>
  <si>
    <t>HEXACO-PI-R (self-report form)</t>
  </si>
  <si>
    <t>The internal reliabilities of the domains within the study were as follows: Honesty–humility, α = 0.81; Emotionality, α = 0.82; Extraversion, α = 0.81; Agreeableness, α = 0.81; Conscientiousness, α = 0.81; and Openness to experience, α = 0.81.</t>
  </si>
  <si>
    <t xml:space="preserve">In total, 42 medical specialties were categorized into clinical (CG) or surgical (SG) groups. </t>
  </si>
  <si>
    <t>Multiple linear reggresion</t>
  </si>
  <si>
    <t>We found differences in the studied personality domains within groups of medical students stratified by gender or by medical specialty preference. Those in the SG were more likely to be extroverted and organized, whereas those in the CG were more likely to be introverted, anxious, and emotionally attached to their patients.</t>
  </si>
  <si>
    <t>On the one hand, a higher score in the Modesty (β = −.91, t (291) = − 2.41, p &lt; .05), Flexibility (β = −.11, t (291) = − 2.84, p &lt; .01), and Perfectionism facets (β = −.09, t (291) = − 2.02, p &lt; .05) were found to be predictors for preferring a clinical medical specialty. On the other hand, participants with higher scores in the Extraversion scale (β = .13, t (291) = 2.74, p &lt; .01), and organization facet (β = .12, t (291) = 3.60, p &lt; .01) were found to be predictors for preferring a surgical medical specialty.</t>
  </si>
  <si>
    <t xml:space="preserve">One limitation of our study is our sample size. Although we were able to find significant differences between specialty preferences and between genders, a larger sample size is needed to find a higher factor adequacy in the model to explore further the personality differences (as explained by the EFA and CFA results) and generalize our results to broader populations. </t>
  </si>
  <si>
    <t>Survey a higher number of participants who aim to apply for each of the various specialties available and perform a personality analysis for each specialty with the aim of identifying its core characteristics.</t>
  </si>
  <si>
    <t xml:space="preserve">The study protocol was approved by the Ethics and Research Committee of the Hospital de Especialidades of the Centro Médico Puerta de Hierro (HECMPD/HEXACO/2018/prot/002). </t>
  </si>
  <si>
    <t>Y, on request</t>
  </si>
  <si>
    <t>https://ovidsp.dc1.ovid.com/ovid-b/ovidweb.cgi?QS2=434f4e1a73d37e8ccc0b611cd6b5b34df02d1e6b20e52d367dbe3dbdb850a0a97b469df34c879b5146ee18905e63d68d5b147765b297ed2ac0de26039fd456d3ee8898336eb754f5990048ee84a7bff310a7ef3787cd8467c58bbe449cc8b68ded26d4d87f75b2000fd9aaae0d752308418780db95dc0e857561522df8c954c7b53ae8a86b0b70d7251bb1de7f341b84aad16755f236331c6b86ae1be4b06e7ef1819de427b08bfc3894c3900e97f39c177d03c33106da459bfccc681c73c85ab4ed02634d97d147</t>
  </si>
  <si>
    <t>The value of the California Psychological Inventory in predicting medical students' career choice</t>
  </si>
  <si>
    <t xml:space="preserve">This longitudinal study evaluates the effectiveness of the California Psychological Inventory (CPI) in predicting career choices of students attending the University of Maryland School of Medicine. </t>
  </si>
  <si>
    <t>Surgery or general medicine - A study of the reasons underlying the choice of medical specialty</t>
  </si>
  <si>
    <t>file:///C:/Users/Antonia/Downloads/Surgery-or-general-medicine--A-study-of-the-reasons-underlying-the-choice-of-medical-specialtySao-Paulo-Medical-Journal.pdf</t>
  </si>
  <si>
    <t>This study aimed to investigate and characterize the process of choosing a medical
specialty among a group of Brazilian resident
doctors, especially with regard to comparing
the choice between the fields of general medicine and surgery.</t>
  </si>
  <si>
    <t>Medical residents</t>
  </si>
  <si>
    <t>Too lazy for primary care</t>
  </si>
  <si>
    <t>https://www.acpjournals.org/doi/10.7326/L14-5005-5?url_ver=Z39.88-2003&amp;rfr_id=ori:rid:crossref.org&amp;rfr_dat=cr_pub%20%200pubmed</t>
  </si>
  <si>
    <t>Association between personality traits and future choice of specialisation among swedish doctors: A cross-sectional study</t>
  </si>
  <si>
    <t>https://www.researchgate.net/publication/294104546_Association_between_personality_traits_and_future_choice_of_specialisation_among_Swedish_doctors_a_cross-sectional_study</t>
  </si>
  <si>
    <t>The
aim of this study was to investigate the association
between the choice of specialty and personality traits.</t>
  </si>
  <si>
    <t>Sweden</t>
  </si>
  <si>
    <t>Alumni</t>
  </si>
  <si>
    <t>Determinants of primary care specialty choice: a non-statistical meta-analysis of the literature</t>
  </si>
  <si>
    <t xml:space="preserve">This paper analyzes and synthesizes the literature on primary care specialty choice from 1987 through 1993. </t>
  </si>
  <si>
    <t>Medical Students' Personal Qualities and Values as Correlates of Primary Care Interest</t>
  </si>
  <si>
    <t>https://journals.lww.com/academicmedicine/Abstract/1995/07000/Determinants_of_primary_care_specialty_choice__a.13.aspx</t>
  </si>
  <si>
    <t>https://files.eric.ed.gov/fulltext/ED490522.pdf</t>
  </si>
  <si>
    <t xml:space="preserve"> Paper prepared for the Annual Meeting of the Association for Medical Education in Europe (Edinburgh, Scotland, Sep 2004)</t>
  </si>
  <si>
    <t>This preliminary study correlated
entering students’ personality and values scores with their professed interest in PC</t>
  </si>
  <si>
    <t>Scotland</t>
  </si>
  <si>
    <t>The Personality Self-Perception Form, a non-standardized, self assessment of personality</t>
  </si>
  <si>
    <t>Personality Differences in Career Choice Patterns</t>
  </si>
  <si>
    <t xml:space="preserve">Paper prepared for the “Career Advice: From School to
Retirement” conference sponsored by the Association for the
Study of Medical Education, London, May 2004 </t>
  </si>
  <si>
    <t xml:space="preserve"> examine personality
factors of aspiring physicians who exhibit different career
Personality and Career 2
choice patterns based on vocational development tasks.</t>
  </si>
  <si>
    <t>First year medical students</t>
  </si>
  <si>
    <t>M=23.66, SD=2.94</t>
  </si>
  <si>
    <t xml:space="preserve">During the orientation process, the Medical
Career Development Inventory (MCDI) and the Sixteen
Personality Factor Questionnaire (16PF) were group
administered to first-year medical students at a mid-Atlantic
medical school. </t>
  </si>
  <si>
    <t>Cross-sectional</t>
  </si>
  <si>
    <t>?</t>
  </si>
  <si>
    <t>Personality factors of four groups
of first-year medical students who exhibited different career
choice patterns</t>
  </si>
  <si>
    <t>Holland's Theory Applied to Medical Specialty Choice</t>
  </si>
  <si>
    <t>https://sci-hub.se/10.1177/1069072703257755</t>
  </si>
  <si>
    <t xml:space="preserve">The present study tested the hypothesis that medical specialties classified as technique oriented or patient oriented would be distinguished by RIASEC code, with
technique-oriented specialists resembling Investigative-Realistic types and patientoriented specialists resembling Investigative-Social types. </t>
  </si>
  <si>
    <t>Graduates of a combined BS/MD program</t>
  </si>
  <si>
    <t>Graduates</t>
  </si>
  <si>
    <t>The participants completed the COPS during the orientation program at the
beginning of the first year in the BS/MD program.</t>
  </si>
  <si>
    <t>From 1995 through 1998</t>
  </si>
  <si>
    <t>Longitudinal</t>
  </si>
  <si>
    <t>Medical specialties classified as technique oriented or patient-oriented,  RIASEC code</t>
  </si>
  <si>
    <t>The Career Occupational Preference System Inventory (COPS)</t>
  </si>
  <si>
    <t>Survey they
entered upon graduating from medical school.</t>
  </si>
  <si>
    <t>Predominant RIASEC code was the same in both groups of specialties, namely, Investigative-Social. The data suggested that most medical students could fit equally well in several different medical specialties. T</t>
  </si>
  <si>
    <t>Specific recommendations for future studies may also include in-depth analyses of
specific medical specialists, such as psychiatrists to see how those who resemble
Investigative-Realistic types differ from those who resemble Investigative-Social
types in their daily practice of psychiatric medicine. Although our study
focused on RIASEC codes, future studies should include other variables that
may influence career choice of physicians, such as values and lifestyle factors.</t>
  </si>
  <si>
    <t>A limitation on the results of this study arises from its longitudinal design.</t>
  </si>
  <si>
    <t>Work style preferences among medical specialties</t>
  </si>
  <si>
    <t>https://www.sciencedirect.com/science/article/abs/pii/S0001879114000360</t>
  </si>
  <si>
    <t>To examine the validity of the PSS for predicting medical specialty choice.</t>
  </si>
  <si>
    <t>The Strong Interest Inventory was administered to 355 students when they began the
6-year BS/MD program during 2003–2005. National Residency Match Program (NRMP) specialty choice was obtained when these
students graduated from medical school during 2009–2011.</t>
  </si>
  <si>
    <t>The PSS variables (Work Style, Learning Environment, Lead Style, and
Risk Taking) and specialty choice</t>
  </si>
  <si>
    <t>Strong Interest Inventory Personal Style Scales (SII-PSS)</t>
  </si>
  <si>
    <t>Specialties included in the analysis were internal medicine, family medicine, psychiatry, surgery,
pediatrics, emergency medicine, anesthesiology, and obstetrics/gynecology.</t>
  </si>
  <si>
    <t>Students who went into internal medicine scored significantly higher on
working with people rather than ideas or things (X = 53.08, SD = 8.90) compared to students
who went into surgery (X = 46.25, SD = 7.44, F = 6.83) or anesthesiology (X = 42.38, SD =
5.15, F = 10.70). Students who entered obstetrics/gynecology also scored significantly higher on
working with people (X = 54.25, SD = 7.62) than students who entered anesthesiology (X =
42.38, SD = 5.15, F = 12.13). In the realm of medical specialties, preferences for working with
people versus things may underlie choices between the group of medical specialties categorized
as primary-care versus those categorized as surgical and as technical specialties.</t>
  </si>
  <si>
    <t>MANOVA</t>
  </si>
  <si>
    <t>We recommend further study to examine whether sex differences in work style preferences influence
medical specialty choice outcomes</t>
  </si>
  <si>
    <t>Institutional review board approval.</t>
  </si>
  <si>
    <t>Tolerance for Uncertainty, Personality Traits and Specialty Choice Among Medical Students</t>
  </si>
  <si>
    <t>https://www.researchgate.net/publication/351583850_Tolerance_for_Uncertainty_Personality_Traits_and_Specialty_Choice_Among_Medical_Students</t>
  </si>
  <si>
    <t>The objective was to explore the tolerance
for uncertainty in its different aspects (risk, ambiguity
and complexity) in medical students at different times of
their careers, and to relate these tolerance levels with
their predominant personality traits and specialty
choices.</t>
  </si>
  <si>
    <t>Argentina</t>
  </si>
  <si>
    <t>Secondyear and sixth-year and medical students.</t>
  </si>
  <si>
    <t>Mean second-year student age was 19.6 (SD 1.59) years, while sixth-year student age was
26.2 (SD 3.12) years .</t>
  </si>
  <si>
    <t>During 2017</t>
  </si>
  <si>
    <t>Instruments assessing tolerance for different types of
uncertainty: (1) complexity (Tolerance for Ambiguity
scale); (2) risk (Pearson Risk Attitude scale); and (3)
ambiguity (Ambiguity Aversion in Medicine scale).
Plus the Big Five
Inventory-10 (BFI-10) personality test.</t>
  </si>
  <si>
    <t>Tolerance
for uncertainty in its different aspects (risk, ambiguity
and complexity) in medical students at different times of
their careers, predominant personality traits and specialty
choices.</t>
  </si>
  <si>
    <t>Prospective cross sectional</t>
  </si>
  <si>
    <t>Study  was performed during 2017 at the Buenos
Aires University School of Medicine.</t>
  </si>
  <si>
    <t>BFI-10 - Factorial validity</t>
  </si>
  <si>
    <t>Survey with information on age, gender and specialty choice</t>
  </si>
  <si>
    <t>Sixthyear
students choosing a surgical specialty were associated
with low tolerance for risk and ambiguity, and moderate
for complexity. Conversely, students choosing a
clinical specialty were related with high tolerance for
risk, moderate for ambiguity, and low for complexity. Only the “neuroticism” personality trait was independently
associated with a surgical specialty choice.</t>
  </si>
  <si>
    <t>Logistic reggresion</t>
  </si>
  <si>
    <t>Only “neuroticism” personality trait was independently
associated with a surgical specialty choice (odds
ratio: 1.31, 95% confidence interval: 1.03-1.67); nevertheless,
this factor only explained 5.8% of the variance
(Nagelkerke R2= 0.058).</t>
  </si>
  <si>
    <t>This study has some limitations. First, since comparison
was done between two unrelated student cohorts, it
was not possible to assess individual variations of tolerance
for uncertainty throughout time. Second, the reliability
values between 0.53 and 0.67 calculated for the
uncertainty questionnaires could be considered to affect
the interpretation of current findings.</t>
  </si>
  <si>
    <t>Personality and learning styles of final-year medical students and the impact of these variables on medical specialty choices</t>
  </si>
  <si>
    <t>https://www.scopus.com/record/display.uri?eid=2-s2.0-84908479084&amp;doi=10.12996%2fgmj.2014.43&amp;origin=inward&amp;txGid=188be6810a4ecfbd2bed93e1f6c985b9</t>
  </si>
  <si>
    <t>In this study it is aimed to determine the
learning styles of medical school students at Gazi University and to find out
whether there is any relationship between students’ personality types,
learning style preferences and their medical specialty choices.</t>
  </si>
  <si>
    <t>96.6%</t>
  </si>
  <si>
    <t>The research was conducted at Gazi University School of Medicine in Ankara, the capital city of Turkey, in the academic year of 2011-2012.The forms were given to final year students and were filled under the supervision of the researchers.</t>
  </si>
  <si>
    <t>Cross sectional</t>
  </si>
  <si>
    <t>In the academic year of 2011-2012</t>
  </si>
  <si>
    <t>Students’ choices in specialties were determined by asking them “Do you
want to study as a general practitioner or a specialist? If a specialist, please
indicate.”</t>
  </si>
  <si>
    <t>Students’ personality types,
learning style preferences and their medical specialty choices</t>
  </si>
  <si>
    <t>Cronbach's Alpha coefficient</t>
  </si>
  <si>
    <t>0.819</t>
  </si>
  <si>
    <t>The TFA scale  - Cronbach’s a reliability 
The PRA scale  has a Cronbach’s a of 0.71.
The AA-Med has a Cronbach’s a of 0.73 
(BFI-10) - Reliability levels
also proved satisfactory using Cronbach’s alpha analysis:
extraversion (a = 0.68), agreeableness (a = 0.66), conscientiousness
(a = 0.70), neuroticism (a = 0.74) and openness
to experience (a = 0.77).</t>
  </si>
  <si>
    <t xml:space="preserve"> 0.75</t>
  </si>
  <si>
    <t>Exploratory Factor Analysis</t>
  </si>
  <si>
    <t>Last year medical students are characterized as Introverted-Sensing-
Thinking-Judging types in most of the medical specialty choices.</t>
  </si>
  <si>
    <t>Chi-square</t>
  </si>
  <si>
    <t>We have compared the personality preferences and
learning styles of students in a single institution. This is the most important
limitation of this study.</t>
  </si>
  <si>
    <t>The influence of gender and personality traits on the career planning of Swiss medical students</t>
  </si>
  <si>
    <t>https://smw.ch/article/doi/smw.2003.10418</t>
  </si>
  <si>
    <t>How gender and personality
traits contribute to their academic achievement
and further career planning.</t>
  </si>
  <si>
    <t>Switzerland</t>
  </si>
  <si>
    <t>Mean age was 27.4 years (SD 2.42 years,
range 23–44 years)</t>
  </si>
  <si>
    <t>71.6%</t>
  </si>
  <si>
    <t>A cohort of 1004 medical students of the three
medical schools of the German-speaking part of Switzerland
was approached in their final year of medical school
in 2001.</t>
  </si>
  <si>
    <t>In 2001</t>
  </si>
  <si>
    <t>Personality
traits, career motivation, and career planning.</t>
  </si>
  <si>
    <t xml:space="preserve">Sense of Coherence Scale SOC-13, Rosenberg-Self-Esteem-Scale RSE, Personal Attributes Questionnaire, GE-PAQ, Career Motivation Questionnaire CMQ, </t>
  </si>
  <si>
    <t>Component in questionnaire - Further specialisation: choice, decision regarding
speciality, and factors which are important for the type of
speciality chosen.</t>
  </si>
  <si>
    <t xml:space="preserve">SOC 13: 0.85; RSE: 0.79–0.88; PAQ:  0.72 (PAQ-I) and 0.75 (PAQ-E);  </t>
  </si>
  <si>
    <t>Personality traits can't predict specialty choice</t>
  </si>
  <si>
    <t>Logistic regression analysis</t>
  </si>
  <si>
    <t>Swiss residents' speciality choices - Impact of gender, personality traits, career motivation and life goals</t>
  </si>
  <si>
    <t>https://bmchealthservres.biomedcentral.com/articles/10.1186/1472-6963-6-137</t>
  </si>
  <si>
    <t>Psychological characteristics of medical students and residents</t>
  </si>
  <si>
    <t>https://journals.lww.com/academicmedicine/Abstract/1979/01000/Psychological_characteristics_of_medical_students.13.aspx</t>
  </si>
  <si>
    <t>https://journals.sagepub.com/doi/10.1177/070674378903400511?url_ver=Z39.88-2003&amp;rfr_id=ori:rid:crossref.org&amp;rfr_dat=cr_pub%20%200pubmed</t>
  </si>
  <si>
    <t>Factors influencing medical students' intentions to choose psychiatry as a career</t>
  </si>
  <si>
    <t>Information was collected and analyzed to test a theoretical model of the interaction ofpreviously reported correlates of intention to specialize in psychiatry.</t>
  </si>
  <si>
    <t>Canada</t>
  </si>
  <si>
    <t>Undergraduates</t>
  </si>
  <si>
    <t>1986-87 academic
year</t>
  </si>
  <si>
    <t>Convinient</t>
  </si>
  <si>
    <t>From 19 to 32 years (x=22 years)</t>
  </si>
  <si>
    <t xml:space="preserve">First-year medical students at the
University of Western Ontario, London, Canada, were
invited to participate in the study during the orientation week
preceding their formal training for the 1986-87 academic
year. </t>
  </si>
  <si>
    <t>Personality variables, demographic variables, Attitude Toward Psychiatry, Perception of Others' Influence and Intention to
Specialize in Psychiatry, Intention to specialize psychiatry</t>
  </si>
  <si>
    <t>Demographic information and students' university
experience prior to entry into medical school, Attitude Toward Psychiatry (ATP-30), Eysenck Personality questionnaire (EPQ), Perception of Others' Influence and Intention to
Specialize in Psychiatry</t>
  </si>
  <si>
    <t>Alpha coefficient</t>
  </si>
  <si>
    <t>Ranging from 0.78 to 0.9.</t>
  </si>
  <si>
    <t xml:space="preserve">EPQ: For the combined scales they run from 0'85 to 0'95; for the separate scales' they run from 0'74 to 0'91. </t>
  </si>
  <si>
    <t>Intention to specialize psychiatry o scale 1-10</t>
  </si>
  <si>
    <t>Pearson's coefficient</t>
  </si>
  <si>
    <t>The three main predictors of intention to specialize in this
field were shown to be, in order: perception ofothers' views
ofa psychiatric career, students' attitude to psychiatry and
their willingness to comply with the views ofothers. Although
sociodemographic and personality characteristics (extraversion) also forecast intention to specialize in psychiatry, they did so only
by operating through the three main predictors.</t>
  </si>
  <si>
    <t xml:space="preserve"> 0.19</t>
  </si>
  <si>
    <t>Despite the appeal of this concept, there are certain
limitations to inferences made from the data, particularly as
it was gathered using self-report questionnaires. To date the
measurement of the influence of others on career intentions
lacks a standardized and fully acceptable instrument.
Furthermore, a casual relationship between the opinions of
others and subsequent attitudes may not exist as students may
elicit a favourable response from others simply by the way
in which they present their choice of a career.</t>
  </si>
  <si>
    <t>What is not known is whether
such early intention will lead to an ultimate choice of
psychiatry as a career.</t>
  </si>
  <si>
    <t>Examining the association of career stage and medical specialty with personality preferences - a cross-sectional survey of junior doctors and attending physicians from various specialties</t>
  </si>
  <si>
    <t>https://bmcmededuc.biomedcentral.com/articles/10.1186/s12909-019-1789-2</t>
  </si>
  <si>
    <t>This study examines the personality preferences of junior doctors and attending physicians from various specialties to investigate how career stage and medical specialty are associated with personality preferences.</t>
  </si>
  <si>
    <t>Clinical empathy in medical students in India measured using the Jefferson Scale of Empathy-Student Version</t>
  </si>
  <si>
    <t>Personalities of psychiatric versus other medical trainees</t>
  </si>
  <si>
    <t>Female medical students: who might make the cut?</t>
  </si>
  <si>
    <t>https://www.sciencedirect.com/science/article/abs/pii/S0165178112003307?via%3Dihub</t>
  </si>
  <si>
    <t xml:space="preserve">This study examined personality and other attributes of female medical students attracted to the surgical profession. </t>
  </si>
  <si>
    <t>Australia</t>
  </si>
  <si>
    <t>Students in the second year of a six-year
undergraduate medical programme</t>
  </si>
  <si>
    <t>A near
100% response rate</t>
  </si>
  <si>
    <t>The questionnaire was administered at the
beginning of the first semester as part of an introductory lecture</t>
  </si>
  <si>
    <t>18.57 years (S.D.=2.09)</t>
  </si>
  <si>
    <t>Choice of medical specialty, personality, and importance on the
generic factors.</t>
  </si>
  <si>
    <t>NEO Five-Factor
Inventory (NEO-FFI)</t>
  </si>
  <si>
    <t>0 .86 to 0.90</t>
  </si>
  <si>
    <t>Factorial validity ?</t>
  </si>
  <si>
    <t>The questionnaire collected demographic information (age entering medical
school, gender), and data that focused on specialty choice. Specifically, students
were asked to rate for each of the specialties of Surgery, Internal Medicine,
Psychiatry, Paediatrics, General Practice and Obstetrics/Gynaecology the likelihood of choosing it as a career on a five-point rating scale (1=Chosen career’,
2=Strong possibility’, 3 =‘No strong opinion yet’, 4=‘Unlikely’, 5=‘No way’)</t>
  </si>
  <si>
    <t>Significantly fewer females than males rated surgery highly likely as a career.
Females interested in surgery had higher Neuroticism and Agreeableness scores, and placed greater
importance on ability to help people, and less importance on prestige and financial reward compared to
males interested in surgery. Compared to males not interested in surgery, females interested in surgery
had higher Openness scores, and placed greater importance on ability to help people, interesting and
challenging work, and less importance on lifestyle. Lastly, females interested in surgery had lower
Agreeableness scores, and placed greater importance on prestige and less importance on lifestyle
compared to females not interested in surgery. Common findings that surgeons compared to nonsurgeons are more tough-minded, less patient-oriented and less empathic may be a function of the
prevalence of males in surgery. In our sample, the females interested in surgery retained an overall
similar personality profile to those less interested, with only few differences.</t>
  </si>
  <si>
    <t>Post-hoc tests showed that those who rated Surgery ‘Highly likely’
had significantly lower Agreeableness scores (M=31.39, S.D.=5.62)
than those who indicated ‘Not likely’ to Surgery (M=33.04,
S.D.=5.64).Those who rated Psychiatry ‘Highly likely’ had significantly
higher Openness scores (M=33.66, S.D.=5.35) than those who
rated Psychiatry ‘Not likely’ (M=28.91, S.D.=5.41). Those who rated Paediatrics ‘Highly likely’ had significantly higher Extraversion scores (M=31.22, S.D.=6.05)
than those who rated Paediatrics ‘Not likely’ (M=28.75,
S.D.=5.81) (t(3 6 1)=3.55, po0.001), and those who rated Paediatrics ‘Highly likely’ had significantly higher Agreeableness scores
(M=32.80, S.D.=5.06) than those who rated Paediatrics ‘Not likely’
(M=30.92, S.D.=5.85) (t(3 6 1)=3.04, p=0.003).</t>
  </si>
  <si>
    <t>Parametric tests (e.g., One-Way Analysis of
Variance and Multivariate Analysis of Variance: ANOVA and MANOVA) were
performed when the dependent variable consisted of continuous scores (i.e., the
five personality factors), and non-parametric tests (e.g., Mann–Whitney U-test)
were performed when the dependent variable consisted of categorical scores (i.e.,
choice of medical specialty, ratings of importance on the five generic factors
pertaining to ‘Prestige’, ‘Financial reward’</t>
  </si>
  <si>
    <t>A primary limitation of this study concerns the target population
which comprised medical students in their early years of training,
and therefore, the results may not hold when extrapolated to female
surgical graduates and practitioners</t>
  </si>
  <si>
    <t>The role of factors such male culture in surgery and 'macho personality' in conjunction with personality traits would be important to examine in a prospective study, to
determine more specifically what differentially influences women to
retain their interest in surgery, or choose another specialty.</t>
  </si>
  <si>
    <t>file:///C:/Users/Antonia/Downloads/TheGreatGamble.pdf</t>
  </si>
  <si>
    <t>The great gamble? A mixed-methods study of factors influencing medical students in specialty choice</t>
  </si>
  <si>
    <t>Statistical analysys</t>
  </si>
  <si>
    <t>The aims of this study were to explore the complexities of the
decision making journey related to specialty choice undertaken
by future doctors whilst at medical school in Ireland.</t>
  </si>
  <si>
    <t>1978 U.S. medical school graduates: practice setting preferences, other career plans, and personal characteristics</t>
  </si>
  <si>
    <t>Is reliability measured in research</t>
  </si>
  <si>
    <t>https://journals.lww.com/academicmedicine/abstract/1980/05000/1978_u_s__medical_school_graduates__practice.19.aspx</t>
  </si>
  <si>
    <t>Analyses/reviews of the literature</t>
  </si>
  <si>
    <t>Medical Career Choice: Current Status of Research Literature</t>
  </si>
  <si>
    <t>https://www.tandfonline.com/doi/abs/10.1080/10401339009539445</t>
  </si>
  <si>
    <t>A comparative study of the personality types of primary care medical residents and senior medical students</t>
  </si>
  <si>
    <t>Eysenck Personality Inventory and choice of psychiatry as a career</t>
  </si>
  <si>
    <t>Teoria di Holland e tratti di personalità nella scelta della specializzazione medica: Uno studio empirico = Holland's theory and personality traits in medical specialty choice: An empirical study</t>
  </si>
  <si>
    <t>Modal personality and values of medical students</t>
  </si>
  <si>
    <t>https://journals.sagepub.com/doi/10.2466/pr0.1986.58.1.33?url_ver=Z39.88-2003&amp;rfr_id=ori:rid:crossref.org&amp;rfr_dat=cr_pub%20%200pubmed</t>
  </si>
  <si>
    <t>Full text?</t>
  </si>
  <si>
    <t>To explore does a "new" and distinctive type of personality modally characterizes
physicians currently entering the various fields of medicine.</t>
  </si>
  <si>
    <t xml:space="preserve">This sample included 30 men and 12 women who were in a clinical
rotation in the Deparunent of Family Medicine of a large medical center in an Eastern
metropolitan area. </t>
  </si>
  <si>
    <t>Undergarduates</t>
  </si>
  <si>
    <t>Scores suggested medical students are congenial to primary-care and
patient-oriented medicine.</t>
  </si>
  <si>
    <t>D-20 version of Rokeach's Dogmatism Scale, the Rokeach Scales
for Terminal and Introductory Values</t>
  </si>
  <si>
    <t xml:space="preserve">Dogmatism scale: 0.79, Rokeach value scale: scores for terminal values were coefficients ranging from 0.51 to 0.88, and for instrumental values from 0.45 to 0.70. </t>
  </si>
  <si>
    <t>Dogmatism cale: factor validity, Rokeach scale:criterion validity</t>
  </si>
  <si>
    <t>Survey with items measuring relevant career attitudes and social background characteristics.</t>
  </si>
  <si>
    <t xml:space="preserve">Mean rank order. These data
were nor cross-tabulated in terms of personality type because the sample was strongly
homogeneous in th~s respect. </t>
  </si>
  <si>
    <t>It appears that medicine might be attracting individuals who are thought to be more congenial to professional success in primary-care and patient-oriented medicine.</t>
  </si>
  <si>
    <t xml:space="preserve"> Cross-validation is highly desirable</t>
  </si>
  <si>
    <t>Personality patterns and choice of medical specialty</t>
  </si>
  <si>
    <t>https://search.ebscohost.com/login.aspx?direct=true&amp;db=psyh&amp;AN=1968-07313-001&amp;site=ehost-live</t>
  </si>
  <si>
    <t>Studies in medical education: the role of cognitive and psychological characteristics as career choice correlates</t>
  </si>
  <si>
    <t>https://ovidsp.ovid.com/ovidweb.cgi?T=JS&amp;CSC=Y&amp;NEWS=N&amp;PAGE=fulltext&amp;D=med1&amp;AN=4653830</t>
  </si>
  <si>
    <t>Dissertation abstract</t>
  </si>
  <si>
    <t>Factors in medical students' choice of psychiatry</t>
  </si>
  <si>
    <t>https://ovidsp.ovid.com/ovidweb.cgi?T=JS&amp;CSC=Y&amp;NEWS=N&amp;PAGE=fulltext&amp;D=med2&amp;AN=7361926</t>
  </si>
  <si>
    <t>Impact of personality temperaments and characters on academic performance and specialty selection among a group of Egyptian medical graduates</t>
  </si>
  <si>
    <t>https://ovidsp.ovid.com/ovidweb.cgi?T=JS&amp;CSC=Y&amp;NEWS=N&amp;PAGE=fulltext&amp;D=med11&amp;AN=24029247</t>
  </si>
  <si>
    <t>To assess the effect of personality on academic performance and career selection and to study the impact of some
sociodemographic factors on academic achievement and career choice of medical graduates.</t>
  </si>
  <si>
    <t>Application of Holland's theory of vocational personalities and work environments to medical student specialty selection</t>
  </si>
  <si>
    <t>https://www.scopus.com/inward/record.uri?eid=2-s2.0-21844520886&amp;doi=10.1007%2fBF02107102&amp;partnerID=40&amp;md5=67369d82bbad4af690d5d18a4caf2124</t>
  </si>
  <si>
    <t xml:space="preserve">This study was designed to test the usefulness of
Holland's (1985) theory of vocational personalities and work environments to elucidate choice of career within the profession. </t>
  </si>
  <si>
    <t>Toward a global understanding of students who participate in rural primary care longitudinal integrated clerkships: considering personality across 2 continents</t>
  </si>
  <si>
    <t>https://ovidsp.ovid.com/ovidweb.cgi?T=JS&amp;CSC=Y&amp;NEWS=N&amp;PAGE=fulltext&amp;D=med11&amp;AN=24689541</t>
  </si>
  <si>
    <t>This study explores personality traits in US and Australian students who undertake rural-focused medical training.</t>
  </si>
  <si>
    <t>Personality profiles of rural longitudinal integrated clerkship students who choose family medicine</t>
  </si>
  <si>
    <t xml:space="preserve">This study examined whether rural LIC students who intended to and eventually matched into family medicine portrayed a personality trait profile different from rural LIC students who intended or matched to all other specialities. </t>
  </si>
  <si>
    <t>https://ovidsp.ovid.com/ovidweb.cgi?T=JS&amp;CSC=Y&amp;NEWS=N&amp;PAGE=fulltext&amp;D=med12&amp;AN=25853530</t>
  </si>
  <si>
    <t>Relationship between personality traits and choosing a medical specialty</t>
  </si>
  <si>
    <t>https://www.scopus.com/inward/record.uri?eid=2-s2.0-84951574279&amp;doi=10.1016%2fj.jfma.2014.05.002&amp;partnerID=40&amp;md5=4584e43d3e8f7d0da0118e538e195997</t>
  </si>
  <si>
    <t>This study examined the relationship between
personality traits and specialist selection among medical students.</t>
  </si>
  <si>
    <t>What attracts medical students towards psychiatry? A review of factors before and during medical school</t>
  </si>
  <si>
    <t>https://ovidsp.ovid.com/ovidweb.cgi?T=JS&amp;CSC=Y&amp;NEWS=N&amp;PAGE=fulltext&amp;D=med10&amp;AN=24032490</t>
  </si>
  <si>
    <t xml:space="preserve">Potential psychiatrists decide on their careers before, during or after medical school. This article summarises the literature focusing on the first two groups. </t>
  </si>
  <si>
    <t>Why medical students choose psychiatry - A 20 country cross-sectional survey</t>
  </si>
  <si>
    <t>https://www.ncbi.nlm.nih.gov/pmc/articles/PMC3974144/</t>
  </si>
  <si>
    <t>To report on career plans of final year medical students in 46 medical schools from 20 countries, with reference to factors identified from the literature as influencing psychiatry as a career choice. The null hypothesis was that these established factors predicting choice of psychiatry will have no association with respondents’ career choices.</t>
  </si>
  <si>
    <t>Specialty choice, stress and personality: their relationships over time</t>
  </si>
  <si>
    <t>https://ovidsp.ovid.com/ovidweb.cgi?T=JS&amp;CSC=Y&amp;NEWS=N&amp;PAGE=fulltext&amp;D=med4&amp;AN=10656071</t>
  </si>
  <si>
    <t>This article reports previously
unpublished data from a longitudinal
study of doctors 8 years after graduation, considering potential long-term
influences on specialty choice and satisfaction, and current perceptions of
influences for men and women as well
as current stress in each specialty.</t>
  </si>
  <si>
    <t>New results relating the myers-briggs type indicator and medical specialty choice</t>
  </si>
  <si>
    <t>https://journals.lww.com/academicmedicine/Abstract/1988/04000/New_results_relating_the_Myers_Briggs_Type.10.aspx</t>
  </si>
  <si>
    <t>In the study reported here, the authors exam- ined whether, in the current context of medical education, the results of an MBTI taken in the first year of medical school predict choice of medical specialty in the postgraduate year.</t>
  </si>
  <si>
    <t>Is the orthopedic generalist moving toward extinction?</t>
  </si>
  <si>
    <t>The present article examines the factors that influence the medical student's choice in career selection and shows the present trend of clinical practices.</t>
  </si>
  <si>
    <t>https://www.scopus.com/inward/record.uri?eid=2-s2.0-0033159023&amp;partnerID=40&amp;md5=06712f5e949dc3f945ed2a5c0f9b0c94</t>
  </si>
  <si>
    <t>Similarities in the personalities of women and men who were first-year medical students planning careers as surgeons</t>
  </si>
  <si>
    <t>https://journals.lww.com/academicmedicine/Citation/1991/09000/Similarities_in_the_Personalities_of_Women_and_Men.28.aspx</t>
  </si>
  <si>
    <t>Factorial study of medical specialty preferences</t>
  </si>
  <si>
    <t>https://www.scopus.com/inward/record.uri?eid=2-s2.0-0016782671&amp;doi=10.1111%2fj.1365-2923.1975.tb01899.x&amp;partnerID=40&amp;md5=fecb3be14523bb2e0a3fbcd1bcabb1fa</t>
  </si>
  <si>
    <t>Applying to plastic surgery residency: Factors associated with medical student career choice</t>
  </si>
  <si>
    <t>https://www.scopus.com/inward/record.uri?eid=2-s2.0-40549119552&amp;doi=10.1097%2f01.prs.0000299454.10281.33&amp;partnerID=40&amp;md5=34cbc9d8ed01ace8c8d830e992bb82e1</t>
  </si>
  <si>
    <t>The purpose of this study was to determine which factors have contributed to the increased interest in plastic surgery among medical
students recently.</t>
  </si>
  <si>
    <t>Empathy and big five personality model in medical students and its relationship to gender and specialty preference: a cross-sectional study</t>
  </si>
  <si>
    <t>This study explores the relationship between empathy and personality, using three different measures of empathy, and taking into account gender and specialty preference.</t>
  </si>
  <si>
    <t>https://bmcmededuc.biomedcentral.com/articles/10.1186/s12909-019-1485-2</t>
  </si>
  <si>
    <t>A study of hostility among postgraduate medical students</t>
  </si>
  <si>
    <t>https://search.ebscohost.com/login.aspx?direct=true&amp;db=psyh&amp;AN=1989-09956-001&amp;site=ehost-live</t>
  </si>
  <si>
    <t xml:space="preserve">Assessed 40 medical residents for hostility and the direction of hostility as it might relate to choice of medical specialty. </t>
  </si>
  <si>
    <t>Student career choice in psychiatry: findings from 18 UK medical schools</t>
  </si>
  <si>
    <t>Using person matching to predict career specialty choice</t>
  </si>
  <si>
    <t>https://ovidsp.ovid.com/ovidweb.cgi?T=JS&amp;CSC=Y&amp;NEWS=N&amp;PAGE=fulltext&amp;D=med10&amp;AN=24032499</t>
  </si>
  <si>
    <t>https://www.scopus.com/inward/record.uri?eid=2-s2.0-21644485226&amp;doi=10.1016%2fj.jvb.2004.03.001&amp;partnerID=40&amp;md5=8dd117462776b9390d1fe35ea4dba083</t>
  </si>
  <si>
    <t>We sought to advance the rudimentary line of inquiry into person matching by
examining the validity of the method relative to career specialty choice among individuals who have selected a highly heterogeneous occupation, namely medicine</t>
  </si>
  <si>
    <t>Expressed occupational choice of nontraditional premedical students as measured by the Self-directed Search: An investigation of Holland's theory</t>
  </si>
  <si>
    <t>https://journals.sagepub.com/doi/pdf/10.2466/pr0.1987.60.2.575</t>
  </si>
  <si>
    <t xml:space="preserve">This study examined the congruency concept in Holland's
theory of vocational choice and the validity of the Self-directed Search interest
inventory, utilizing a population of investigative-type students. </t>
  </si>
  <si>
    <t>Factors influencing career choices of second-year students at a traditionally black medical school</t>
  </si>
  <si>
    <t>https://ovidsp.ovid.com/ovidweb.cgi?T=JS&amp;CSC=Y&amp;NEWS=N&amp;PAGE=fulltext&amp;D=med3&amp;AN=1558611</t>
  </si>
  <si>
    <t>The author undertook the present preliminary study at Morehouse School of Medicine in 1991 in order to aurvey the second-year  class  and identify the factors influencing their career intentions.</t>
  </si>
  <si>
    <t>Personality and specialty interest in medical students</t>
  </si>
  <si>
    <t>https://ovidsp.ovid.com/ovidweb.cgi?T=JS&amp;CSC=Y&amp;NEWS=N&amp;PAGE=fulltext&amp;D=med7&amp;AN=18569662</t>
  </si>
  <si>
    <t>This study was designed to test the following hypotheses: 1. Students interested in 'surgical' specialties would obtain higher scores on a measure of 'impulsive sensation seeking' and lower scores on a measure of 'neuroticism-anxiety'. 2. Students interested in 'hospital-based' specialties would score lower on a measure of 'sociability' whereas those interested in 'primary care' would score higher on this measure. In addition to these two hypotheses, gender differences on personality were also examined.</t>
  </si>
  <si>
    <t>Empathy in medical students as related to specialty interest, personality, and perceptions of mother and father</t>
  </si>
  <si>
    <t>This study was designed to examine relationships between empathy, specialty interest, personality andperceptions of mother and father.</t>
  </si>
  <si>
    <t>https://www.researchgate.net/publication/222344588_Empathy_in_medical_students_as_related_to_specialty_interest_personality_and_perceptions_of_mother_and_father</t>
  </si>
  <si>
    <t>In the beginning: How medical students choose (or do not choose) neurology</t>
  </si>
  <si>
    <t>https://search.ebscohost.com/login.aspx?direct=true&amp;db=psyh&amp;AN=2014-16801-003&amp;site=ehost-live</t>
  </si>
  <si>
    <t xml:space="preserve">The current article focuses on the perceptions of the medical students in choosing specialization subject (Neurology) in the field of medical education. </t>
  </si>
  <si>
    <t>Assessment of personality type and medical specialty choice among medical students from karachi; using myers-briggs type indicator (MBTI) tool</t>
  </si>
  <si>
    <t>https://www.jpma.org.pk/article-details/8148</t>
  </si>
  <si>
    <t>To assess personality type of medical students and associate it with their choice of medical specialty.</t>
  </si>
  <si>
    <t>Role of personality in medical students' initial intention to become rural doctors</t>
  </si>
  <si>
    <t>This study sought to determine whether or not various
domains of personality are related to medical students’
attitude to practising as rural doctors after graduation.</t>
  </si>
  <si>
    <t>https://ovidsp.ovid.com/ovidweb.cgi?T=JS&amp;CSC=Y&amp;NEWS=N&amp;PAGE=fulltext&amp;D=med10&amp;AN=23586569</t>
  </si>
  <si>
    <t>Characteristics of Medical Students and Residents Who Select Psychiatry: Implications for Recruitment</t>
  </si>
  <si>
    <t>https://www.scopus.com/inward/record.uri?eid=2-s2.0-0037505231&amp;doi=10.1007%2fBF03341422&amp;partnerID=40&amp;md5=793897faa62292852447f274402af436</t>
  </si>
  <si>
    <t xml:space="preserve">This article
summarizes recent studies about personality characteristics of medical students Interested in psychiatry compared with
students interested in other specialities. </t>
  </si>
  <si>
    <t>Prediction of medical student career choice from a freshman personality profile.</t>
  </si>
  <si>
    <t>https://ovidsp.ovid.com/ovidweb.cgi?T=JS&amp;CSC=Y&amp;NEWS=N&amp;PAGE=fulltext&amp;D=med2&amp;AN=7458222</t>
  </si>
  <si>
    <t>MBTI® types, gender, and residency selection</t>
  </si>
  <si>
    <t>https://search.ebscohost.com/login.aspx?direct=true&amp;db=psyh&amp;AN=2008-16581-001&amp;site=ehost-live</t>
  </si>
  <si>
    <t xml:space="preserve">This study was designed to determine and compare the Myers-Briggs Type Indicator® (MBTI®) type preferences and gender of medical students from one medical school and their choices for residency specialties. </t>
  </si>
  <si>
    <t>Making career choices</t>
  </si>
  <si>
    <t>https://www.scopus.com/inward/record.uri?eid=2-s2.0-34147099448&amp;doi=10.1177%2f1553350607299715&amp;partnerID=40&amp;md5=318fbe03720421e416f334fb54b5e283</t>
  </si>
  <si>
    <t>Machiavellianism and other personality attributes of psychiatry residents</t>
  </si>
  <si>
    <t>Influence of educational programs on attitudes of medical students towards psychiatry: Effects of psychiatric experience, gender, and personality dimensions</t>
  </si>
  <si>
    <t xml:space="preserve"> We hypothesize that medical students in different educational programs develop different attitudes towards psychiatry.</t>
  </si>
  <si>
    <t>https://ovidsp.ovid.com/ovidweb.cgi?T=JS&amp;CSC=Y&amp;NEWS=N&amp;PAGE=fulltext&amp;D=med7&amp;AN=19811138</t>
  </si>
  <si>
    <t>Choice of medical specialty and personality traits measured with the EPQ-R(S) in medical students and specialist doctors</t>
  </si>
  <si>
    <t>https://www.scopus.com/inward/record.uri?eid=2-s2.0-85070872614&amp;doi=10.12740%2fAPP%2f109134&amp;partnerID=40&amp;md5=429b9a039e25127168c03d53762bd89f</t>
  </si>
  <si>
    <t xml:space="preserve">The study was conducted to examine the differences between personality traits of medical students choosing future specialties and among specialist doctors. </t>
  </si>
  <si>
    <t>Specialty choice preference of medical students according to personality traits by Five-Factor Model</t>
  </si>
  <si>
    <t>https://www.kjme.kr/journal/view.php?doi=10.3946/kjme.2016.14</t>
  </si>
  <si>
    <t>The purpose of this study was to determine the relationship between personality traits, using the Five-Factor Model, and characteristics and motivational factors affecting specialty choice in Korean medical students.</t>
  </si>
  <si>
    <t>Career specialty choice: A combined research-intervention project</t>
  </si>
  <si>
    <t xml:space="preserve">This research describes and evaluates a workshop aimed at promoting career specialty choice and examines relationships between measured career specialty interests, work values, and personality type. </t>
  </si>
  <si>
    <t>https://www.scopus.com/inward/record.uri?eid=2-s2.0-21644465998&amp;doi=10.1016%2fj.jvb.2004.07.004&amp;partnerID=40&amp;md5=a10a49efe0ec8768727199a4c2030c1e</t>
  </si>
  <si>
    <t>Values and attitudes related to career preference and performance in the surgical clerkship</t>
  </si>
  <si>
    <t>https://ovidsp.ovid.com/ovidweb.cgi?T=JS&amp;CSC=Y&amp;NEWS=N&amp;PAGE=fulltext&amp;D=med2&amp;AN=7125891</t>
  </si>
  <si>
    <t xml:space="preserve">We investigated the values and attitudes of junior medical students in relation to career preference (particularly surgery), ward behavior, and cognitive performance in the surgical clerkship. </t>
  </si>
  <si>
    <t>Does surgery attract students who are more resistant to stress?</t>
  </si>
  <si>
    <t>https://www.ncbi.nlm.nih.gov/pmc/articles/PMC1250549/</t>
  </si>
  <si>
    <t xml:space="preserve">This article examines perceptions of stress and career choice. </t>
  </si>
  <si>
    <t>Implications of low Scale 5 scores for university women</t>
  </si>
  <si>
    <t xml:space="preserve">The purpose of this research was to examine relationships between Scale 5 scores on the Minnesota Multiphasic Personality Inventory (MMPI) and adjectives endorsed on the Adjective Check List (ACL) for University Women. </t>
  </si>
  <si>
    <t>https://search.ebscohost.com/login.aspx?direct=true&amp;db=psyh&amp;AN=1988-50173-001&amp;site=ehost-live</t>
  </si>
  <si>
    <t>Androgyny and the career choices of allied health professions students</t>
  </si>
  <si>
    <t xml:space="preserve">The purpose of this study was to determine what the distribution of the four types of gender-related personality categories (androgynous, masculine, feminine, undifferentiated) was among allied health professions students and whether these personality categories were related to actual career choice. </t>
  </si>
  <si>
    <t>https://www.scopus.com/inward/record.uri?eid=2-s2.0-0023284522&amp;partnerID=40&amp;md5=524fa72103325603a6f13e8780b3704a</t>
  </si>
  <si>
    <t>Medical speciality choice: does personality matter?</t>
  </si>
  <si>
    <t>https://ovidsp.ovid.com/ovidweb.cgi?T=JS&amp;CSC=Y&amp;NEWS=N&amp;PAGE=fulltext&amp;D=med12&amp;AN=25876298</t>
  </si>
  <si>
    <t>This study examined whether personality differed based upon gender, level of training or medical speciality among 200 physicians and 134 medical students.</t>
  </si>
  <si>
    <t>Personality traits and quality of life among Lebanese medical students: any mediating effect of emotional intelligence? A path analysis approach</t>
  </si>
  <si>
    <t>https://www.researchgate.net/publication/358262402_Personality_Traits_and_Quality_of_Life_among_Lebanese_Medical_Students_Any_mediating_effect_of_Emotional_Intelligence_A_path_analysis_approach</t>
  </si>
  <si>
    <t>This study aimed to investigate the role of EI as a mediator between personality traits and QOL among a sample of Lebanese medical students.</t>
  </si>
  <si>
    <t>Empathy in senior year and first year medical students: a cross-sectional study</t>
  </si>
  <si>
    <t>https://ovidsp.ovid.com/ovidweb.cgi?T=JS&amp;CSC=Y&amp;NEWS=N&amp;PAGE=fulltext&amp;D=med8&amp;AN=21801365</t>
  </si>
  <si>
    <t xml:space="preserve"> This is a cross-sectional study of undergraduate medical students on self-rated measures of empathy collected at entrance and at the conclusion of the medical degree, and on the association of empathy measures with gender and specialty preferences in one medical school in Portugal. </t>
  </si>
  <si>
    <t>Personality as a prognostic factor for specialty choice: A prospective study of 4 medical school classes</t>
  </si>
  <si>
    <t>https://www.scopus.com/inward/record.uri?eid=2-s2.0-41949092132&amp;partnerID=40&amp;md5=0d9944675ce73a6bdb2f6c7e52ddb6e1</t>
  </si>
  <si>
    <t xml:space="preserve">The objective was to examine the association between personality characteristics and specialty choice. </t>
  </si>
  <si>
    <t>Who picks psychiatry? Perceptions, preferences and personality of medical students</t>
  </si>
  <si>
    <t>This study aimed to characterise the personality profiles of junior medical students most likely to choose psychiatry as a career, determine aspects of psychiatry that most attract potential recruits, and identify misperceptions about psychiatry that may dissuade students from pursuing this specialism.</t>
  </si>
  <si>
    <t>https://journals.sagepub.com/doi/10.3109/00048674.2011.604301?url_ver=Z39.88-2003&amp;rfr_id=ori:rid:crossref.org&amp;rfr_dat=cr_pub%20%200pubmed</t>
  </si>
  <si>
    <t>Ability of prospective assessment of personality profiles to predict the practice specialty of medical students</t>
  </si>
  <si>
    <t>https://www.ncbi.nlm.nih.gov/pmc/articles/PMC1769529/</t>
  </si>
  <si>
    <t>We assessed whether physicians gravitate to certain practice specialties due to preexisting personality traits.</t>
  </si>
  <si>
    <t>The Myers Longitudinal Medical Study. Monograph II. Final Report</t>
  </si>
  <si>
    <t>https://ovidsp.ovid.com/ovidweb.cgi?T=JS&amp;CSC=Y&amp;NEWS=N&amp;PAGE=fulltext&amp;D=eric1&amp;AN=ED211597</t>
  </si>
  <si>
    <t xml:space="preserve">The Myers Longitudinal Medical Study is a five-stage investigation of the application of C.G. Jung's theory of psychological types to the understanding of medical student selection, achievement, and choices of specialty, professional employment and location of practice. </t>
  </si>
  <si>
    <t xml:space="preserve">A study comparing Type A behaviors in premedical college students, non-premedical science majors, and other students </t>
  </si>
  <si>
    <t>Prevalence of Type A Behavior among Undergraduate Students with Medical and Nonmedical Career Plans</t>
  </si>
  <si>
    <t>https://ovidsp.ovid.com/ovidweb.cgi?T=JS&amp;CSC=Y&amp;NEWS=N&amp;PAGE=fulltext&amp;D=eric2&amp;AN=EJ362524</t>
  </si>
  <si>
    <t>Female and male medical students: differences in specialty choice selection and personality</t>
  </si>
  <si>
    <t>https://ovidsp.ovid.com/ovidweb.cgi?T=JS&amp;CSC=Y&amp;NEWS=N&amp;PAGE=fulltext&amp;D=med1&amp;AN=845911</t>
  </si>
  <si>
    <t>Sex differences in specialty choices, specialty beliefs, and personality characteristics of female and male medical students were analyzed.</t>
  </si>
  <si>
    <t>The attractions of medicine: the generic motivations of medical school applicants in relation to demography, personality and achievement</t>
  </si>
  <si>
    <t>This study describes a novel questionnaire that assesses the interests and attractions of different aspects of medical practice in a varied range of medical scenarios, and relates them to demographic, academic, personality and learning style measures in a large group of individuals considering applying to medical school.</t>
  </si>
  <si>
    <t>https://www.researchgate.net/publication/7273709_The_attractions_of_medicine_The_generic_motivations_of_medical_school_applicants_in_relation_to_demography_personality_and_achievement</t>
  </si>
  <si>
    <t>This study is the first of its kind in the Arab world. The research questions were: (1) What is the influence of gender on the personality profiles of medical students? (2) What are the personality profiles of students categorized according to their preferred specialist choices? (3) What are the preferred career choices of students categorized according to the stage of their medical education?</t>
  </si>
  <si>
    <t>Personality types and specialist choices in medical students</t>
  </si>
  <si>
    <t>https://www.researchgate.net/publication/233326511_Personality_types_and_specialist_choices_in_medical_students</t>
  </si>
  <si>
    <t>Machiavellianism in medical students</t>
  </si>
  <si>
    <t>https://ovidsp.ovid.com/ovidweb.cgi?T=JS&amp;CSC=Y&amp;NEWS=N&amp;PAGE=fulltext&amp;D=med3&amp;AN=8484386</t>
  </si>
  <si>
    <t xml:space="preserve"> A survey was conducted with Machiavellianism scores used to predict their professional role characteristics, attributional style toward patients, and choice of a career specialty.</t>
  </si>
  <si>
    <t>The relationship between spirituality as a personality trait and choice of medical specialization of 4th-year medical students</t>
  </si>
  <si>
    <t>https://search.ebscohost.com/login.aspx?direct=true&amp;db=psyh&amp;AN=2000-95014-131&amp;site=ehost-live</t>
  </si>
  <si>
    <t xml:space="preserve">This study had three objectives: (a) to determine if there was a difference in the personality traits of neuroticism, extraversion, openness to new experiences , agreeableness, and conscientiousness between primary and nonprimary care 4th-y ear medical students; (b) to determine whether students who choose primary or no nprimary care specializations are different in their humanistic attitudes about the psychosocial aspects of medicine; and (c) to determine whether students who choose primary or nonprimary care specializations are different in their spiritu al orientation. </t>
  </si>
  <si>
    <t>Importance of the big-five in the future medical specialty preference</t>
  </si>
  <si>
    <t>https://bmcmededuc.biomedcentral.com/articles/10.1186/s12909-020-02151-z</t>
  </si>
  <si>
    <t>The aim of this study was to determine whether personality traits affect the choice of medical specialty at the University of Osijek, Croatia.</t>
  </si>
  <si>
    <t>Medical student career choice: a conceptualization</t>
  </si>
  <si>
    <t>https://ovidsp.ovid.com/ovidweb.cgi?T=JS&amp;CSC=Y&amp;NEWS=N&amp;PAGE=fulltext&amp;D=med1&amp;AN=1224228</t>
  </si>
  <si>
    <t xml:space="preserve">A model is proposed which conceives the making of career choice decisions by medical students as a process in which the student seeks an optimum match between the career alternatives open to him and his own preferences and life circumstances. </t>
  </si>
  <si>
    <t>Personality factors and psychiatry specialty attraction</t>
  </si>
  <si>
    <t xml:space="preserve"> In this article, we analyse the possible rapport between the determined trends of personality and the Psychiatry Specialty and we try determinate the existence of certain Profiles of Personality in the students who feel attracted by this specialty.</t>
  </si>
  <si>
    <t>https://www.researchgate.net/publication/12002019_Personality_factors_and_psychiatry_specialty_attraction</t>
  </si>
  <si>
    <t>https://www.researchgate.net/publication/10897789_Influence_of_gender_in_vocational_preferences_and_personality_traits_in_Medical_students</t>
  </si>
  <si>
    <t>In this paper, we try to analyze he possiblerelationships between gender of the Medical students, their personality and their vocational preferences.</t>
  </si>
  <si>
    <t>Influence of gender in vocational preferences and personality traits in Medical students</t>
  </si>
  <si>
    <t>Machiavellianism and medical career choices</t>
  </si>
  <si>
    <t>https://journals.sagepub.com/doi/epdf/10.2466/pr0.1995.76.3.803</t>
  </si>
  <si>
    <t xml:space="preserve">The purpose of this study was to investigate  Machiavellianism of stu- dents in a  private  midwestern me&amp;cal school as measured on the Mach V Scale. </t>
  </si>
  <si>
    <t>Written in the stars: did your specialty choose you?</t>
  </si>
  <si>
    <t>Established over 2000 years ago, horoscopes remain a regular feature in contemporary society. We aimed to assess whether there could be a link between zodiac sign and medical occupation, asking the question—did your specialty choose you?</t>
  </si>
  <si>
    <t>https://pmj.bmj.com/content/98/1157/205</t>
  </si>
  <si>
    <t>Research in choice of medical specialty: a review of the literature 1977-87</t>
  </si>
  <si>
    <t xml:space="preserve">Studies of the factors which influence the selection of a specialty in medicine </t>
  </si>
  <si>
    <t>https://ovidsp.ovid.com/ovidweb.cgi?T=JS&amp;CSC=Y&amp;NEWS=N&amp;PAGE=fulltext&amp;D=med3&amp;AN=2675817</t>
  </si>
  <si>
    <t>Personality traits and career choices among physicians in Finland: employment sector, clinical patient contact, specialty and change of specialty</t>
  </si>
  <si>
    <t>https://www.researchgate.net/publication/324089620_Personality_traits_and_career_choices_among_physicians_in_Finland_Employment_sector_clinical_patient_contact_specialty_and_change_of_specialty</t>
  </si>
  <si>
    <t>In a nationally representative sample of Finnish physicians (N= 2837) we examined how personality traits are associated with medical career choices after graduating from medical school, in terms of employment sector, patient contact, medical specialty, and change of specialty-</t>
  </si>
  <si>
    <t>In this study, we examined the impact of personality traits, assessed with the psychopathic personality inventory revised version (PPI-R), on medical students' likelihood of selecting a surgical specialty.</t>
  </si>
  <si>
    <t>The association between personality traits and specialty preference among medical students in Jordan</t>
  </si>
  <si>
    <t>https://www.ncbi.nlm.nih.gov/pmc/articles/PMC7399462/</t>
  </si>
  <si>
    <t>To assess the association between personality traits by the five-factor model and specialty choice preference among medical students and immediate medical graduates in Jordan and to identify if there were any significant differences in personality profiles between those planning to pursue different career pathways.</t>
  </si>
  <si>
    <t>Engaging undergraduates to solve global health challenges: a new approach based on bioengineering design</t>
  </si>
  <si>
    <t>https://link.springer.com/article/10.1007/s10439-010-0036-0</t>
  </si>
  <si>
    <t>This article describes a new program at Rice University to give undergraduate students from all disciplines a broad background in bioengineering and global health and provides an initial assessment of program impact.</t>
  </si>
  <si>
    <t>Medical students' empathy and attitudes towards professionalism: Relationship with personality, specialty preference and medical programme</t>
  </si>
  <si>
    <t xml:space="preserve"> How empathy, personality, and background factors might impact on students’ attitudes towards professionalism in medicine.</t>
  </si>
  <si>
    <t>https://journals.plos.org/plosone/article?id=10.1371/journal.pone.0215675</t>
  </si>
  <si>
    <t>Intellectual, personality, and environmental factors in career specialty preferences</t>
  </si>
  <si>
    <t xml:space="preserve">Grouped 459 students entering 6 medical schools according to career choices: general practice, internal medicine, surgery, psychiatry, or undecided. Data were gathered from a group of tests including the Study of Values: A Scale for Measuring the Dominant Interests in Personality (SV); the Rokeach Dogmatism Scale; the Medical College Admission Test (MCAT); and an extensive biographical inventory. </t>
  </si>
  <si>
    <t>https://www.scopus.com/inward/record.uri?eid=2-s2.0-0015041878&amp;partnerID=40&amp;md5=493f06150e8873f20aec3a9d423103e5</t>
  </si>
  <si>
    <t>Climate for career choices: survey of medical students' motivation for studying, career preferences and perception of their teachers as role models</t>
  </si>
  <si>
    <t>https://www.researchgate.net/publication/44630848_Climate_for_career_choices_Survey_of_medical_students'_motivation_for_studying_career_preferences_and_perception_of_their_teachers_as_role_models</t>
  </si>
  <si>
    <t>To assess the educational climate at a medical school, we explored students' perception of their motives for study, the importance of students' personal characteristics for success in the study and profession of medicine, students' perceptions of professional and personal characteristics of their teachers, and students' preferences for their future careers in medicine.</t>
  </si>
  <si>
    <t>Does Medical Students' High Expression of Empathy Correlate with Their Choice of Primary Care Residencies?</t>
  </si>
  <si>
    <t>The objectives of our study were to analyze the association of The George Washington University School of Medicine and Health Sciences (GWU) MS Interpersonal Reactivity Index (IRI) scores and their residency selection, to compare our results with previous studies to determine whether the IRI provided more definitive relationships between empathy and career choice, and to assess whether our results confirmed the theoretical construct linking empathy with primary care physicians.</t>
  </si>
  <si>
    <t>https://ovidsp.ovid.com/ovidweb.cgi?T=JS&amp;CSC=Y&amp;NEWS=N&amp;PAGE=fulltext&amp;D=med18&amp;AN=33398353</t>
  </si>
  <si>
    <t>Temperamental traits may be associated with medical students' specialty preferences - Pilot study</t>
  </si>
  <si>
    <t>https://www.researchgate.net/publication/288982645_Temperamental_traits_may_be_associated_with_medical_students'_specialty_preferences_-_Pilot_study</t>
  </si>
  <si>
    <t>This study was aimed at checking a hypothesis about a possible correlation between medical students’ tem-peramental traits and specialty preferences.</t>
  </si>
  <si>
    <t>Differences in medical specialty choice and in personality factors among female and male medical students</t>
  </si>
  <si>
    <t xml:space="preserve">This study was designed to investigate the connection between medical students' gender and their medical specialty preference, empathy and personal values. </t>
  </si>
  <si>
    <t>https://www.scopus.com/inward/record.uri?eid=2-s2.0-37249042800&amp;partnerID=40&amp;md5=53797ff1335108f4df691b989c8946a2</t>
  </si>
  <si>
    <t>Determinants of primary care specialty choice</t>
  </si>
  <si>
    <t xml:space="preserve">This paper analyzes and synthesizes the literature on primary care specialty choice. </t>
  </si>
  <si>
    <t>https://www.scopus.com/inward/record.uri?eid=2-s2.0-34047131373&amp;partnerID=40&amp;md5=af46bf899ef3e4ff38f8e1aa21aead51</t>
  </si>
  <si>
    <t>The effect of some factors on medical student specialty choice of non-primary care - A synthesis of the literature</t>
  </si>
  <si>
    <t xml:space="preserve">The paper analyses the literature on non-primary care specialty choice. The motives for studying medicine and influences on medical student career choice have been presented. </t>
  </si>
  <si>
    <t>https://www.scopus.com/inward/record.uri?eid=2-s2.0-34547285611&amp;partnerID=40&amp;md5=1d7e049566a4615d670c8cbed18ceb86</t>
  </si>
  <si>
    <t>Temperament Traits and Preference for Surgical or Nonsurgical Specialties in Year 6 Medical Students</t>
  </si>
  <si>
    <t>https://www.scopus.com/inward/record.uri?eid=2-s2.0-84918508858&amp;doi=10.1080%2f10401334.2014.945026&amp;partnerID=40&amp;md5=d505db69b4a4fe0b63d165e9581b508a</t>
  </si>
  <si>
    <t xml:space="preserve">The aim of the study was to explore the relationship between surgical or nonsurgical specialties and temperament in 6th-year medical students. </t>
  </si>
  <si>
    <t>A systematic review of the factors affecting choice of surgery as a career</t>
  </si>
  <si>
    <t>https://www.ncbi.nlm.nih.gov/pmc/articles/PMC5785290/</t>
  </si>
  <si>
    <t>We conducted a review of the literature to better characterize what factors affect the pursuit of a surgical career.</t>
  </si>
  <si>
    <t>Mapping medical careers: questionnaire assessment of career preferences in medical school applicants and final-year students</t>
  </si>
  <si>
    <t>https://www.researchgate.net/publication/8253333_Mapping_medical_careers_Questionnaire_assessment_of_career_preferences_in_medical_school_applicants_and_final-year_students</t>
  </si>
  <si>
    <t>In this study, we use three large-scale cohorts of medical students to produce maps of medical careers.</t>
  </si>
  <si>
    <t>Are Surgeons Born or Made? A Comparison of Personality Traits and Learning Styles Between Surgical Trainees and Medical Students</t>
  </si>
  <si>
    <t>This study compares the personality profiles and learning styles of surgical trainees with a cohort of medical students specifically intent on pursuing a surgical career.</t>
  </si>
  <si>
    <t>https://ovidsp.ovid.com/ovidweb.cgi?T=JS&amp;CSC=Y&amp;NEWS=N&amp;PAGE=fulltext&amp;D=med13&amp;AN=27184178</t>
  </si>
  <si>
    <t>Dynamics of career choice among students in undergraduate medical courses. A BEME systematic review: BEME Guide No. 33</t>
  </si>
  <si>
    <t>https://postprint.nivel.nl/PPpp5747.pdf?</t>
  </si>
  <si>
    <t xml:space="preserve">This literature synthesis was
conducted to address the following research questions: What factors have been
studied that may be associated to medical career decision-making in undergraduate
medical students? How can the associated factors be embedded in a theoretical
framework to explain career choice dynamics? </t>
  </si>
  <si>
    <t>Career decisions by medical students: a profile from India</t>
  </si>
  <si>
    <t>The process of career choice and social background factors of medical students from seven medical colleges of India are reported.</t>
  </si>
  <si>
    <t>https://ovidsp.ovid.com/ovidweb.cgi?T=JS&amp;CSC=Y&amp;NEWS=N&amp;PAGE=fulltext&amp;D=med1&amp;AN=958027</t>
  </si>
  <si>
    <t>Understanding and improving medical student specialty choice: a synthesis of the literature using decision theory as a referent</t>
  </si>
  <si>
    <t xml:space="preserve">This synthesis of the literature examines specialty choice from the perspective of decision theory--with its aims of understanding how decisions are made, providing information about the quality of decisions, and improving the decision-making process. </t>
  </si>
  <si>
    <t>https://ovidsp.ovid.com/ovidweb.cgi?T=JS&amp;CSC=Y&amp;NEWS=N&amp;PAGE=fulltext&amp;D=med4&amp;AN=11302032</t>
  </si>
  <si>
    <t>The relative effectiveness of personality and academic measures in the prediction of psychiatry or nonpsychiatry medical specialty preferences</t>
  </si>
  <si>
    <t xml:space="preserve">Determined which of several personality, mood state, and academic measures were able to predict an interest in psychiatry specialization among third-yr medical students. </t>
  </si>
  <si>
    <t>https://search.ebscohost.com/login.aspx?direct=true&amp;db=psyh&amp;AN=1984-21517-001&amp;site=ehost-live</t>
  </si>
  <si>
    <t>Factors influencing medical students to choose primary care or non-primary care specialties</t>
  </si>
  <si>
    <t>https://ovidsp.ovid.com/ovidweb.cgi?T=JS&amp;CSC=Y&amp;NEWS=N&amp;PAGE=fulltext&amp;D=med3&amp;AN=2400502</t>
  </si>
  <si>
    <t>The purpose of this study was to seek factors that influence medical students to choose primary care or non-primary care specialties.</t>
  </si>
  <si>
    <t>A multivariate analysis of personality, values and expectations as correlates of career aspirations of final year medical students</t>
  </si>
  <si>
    <t xml:space="preserve">This study reports on the career intentions of 179 final year medical students who completed an online survey that included measures of personality, values, professional and lifestyle expectations, and well-being. </t>
  </si>
  <si>
    <t>https://www.scopus.com/inward/record.uri?eid=2-s2.0-78349308577&amp;doi=10.1007%2fs10775-010-9182-z&amp;partnerID=40&amp;md5=d0a347fd0a69532cb3bb2eb93e1efe60</t>
  </si>
  <si>
    <t>Personality influence in the predilection by the different specialties among medical students</t>
  </si>
  <si>
    <t>https://www.researchgate.net/publication/288168155_Personality_influence_in_the_predilection_by_the_different_specialties_in_the_medical_students</t>
  </si>
  <si>
    <t>We study the association between personality traits and election of specialty among medical students.</t>
  </si>
  <si>
    <t>Vocational definition in the medical students: The influence of personality</t>
  </si>
  <si>
    <t xml:space="preserve">In this paper, we analyses the possible rapport between specific personality traits and the vocational definition in the Medical Students. </t>
  </si>
  <si>
    <t>https://www.researchgate.net/publication/11624719_Vocational_definition_in_the_medical_students_The_influence_of_personality</t>
  </si>
  <si>
    <t>Elección de una especialidad Médica-Quirúrgica: factores que intervienen = Election of a medical versus surgical speciality: The personality influence</t>
  </si>
  <si>
    <t>In this article we try to determine the possible existence of differentiated personality profiles in students who feel attracted to each Medical Specialty as opposed to a Surgical specialty.</t>
  </si>
  <si>
    <t>https://search.ebscohost.com/login.aspx?direct=true&amp;db=psyh&amp;AN=2002-01458-001&amp;site=ehost-live</t>
  </si>
  <si>
    <t>Empathy differences by gender and specialty preference in medical students: a study in Brazil</t>
  </si>
  <si>
    <t>We have conducted this study to assess medical students' empathy and to examine empathy differences by students' socio-demographic characteristics, including gender, and specialty preference.</t>
  </si>
  <si>
    <t>https://ovidsp.ovid.com/ovidweb.cgi?T=JS&amp;CSC=Y&amp;NEWS=N&amp;PAGE=fulltext&amp;D=med13&amp;AN=27213505</t>
  </si>
  <si>
    <t>Interest and personality factors as related to choice of medical career</t>
  </si>
  <si>
    <t>https://www.scopus.com/inward/record.uri?eid=2-s2.0-0345045818&amp;partnerID=40&amp;md5=0e3d036945f3a0136dc1204863fa6b5c</t>
  </si>
  <si>
    <t>Personal characteristics of students choosing different types of medical careers</t>
  </si>
  <si>
    <t>https://journals.lww.com/academicmedicine/citation/1964/03000/personal_characteristics_of_students_choosing.3.aspx</t>
  </si>
  <si>
    <t>Psychiatry as a career choice among medical students: a cross-sectional study examining school-related and non-school factors</t>
  </si>
  <si>
    <t>https://www.ncbi.nlm.nih.gov/pmc/articles/PMC6104786/</t>
  </si>
  <si>
    <t xml:space="preserve"> The study aimed to examine how premedical and intramedical school factors, perception of career aspects, attitudes towards psychiatry, stigma towards mental illness and personality traits may affect the likelihood of psychiatry as a career choice</t>
  </si>
  <si>
    <t>The relationship between speciality identity and achievement motivation, personality in medical postgraduate</t>
  </si>
  <si>
    <t xml:space="preserve">To explore the difference speciality identity and achievement motivation in gender, training type, degree type, speciality nature and the relationship between speciality identity and achievement motivation, personality of medical postgraduate in Jilin and supply the empirical support to education executives in development of training program. </t>
  </si>
  <si>
    <t>https://www.scopus.com/inward/record.uri?eid=2-s2.0-84867727919&amp;doi=10.1109%2fITiME.2012.6291294&amp;partnerID=40&amp;md5=7ab0a287d1ba4089df6f2e0a4681d86c</t>
  </si>
  <si>
    <t>Exploring the surgical personality</t>
  </si>
  <si>
    <t xml:space="preserve">This review explores the surgical personality, addressing international personality differences between surgical and non-surgical specialties. </t>
  </si>
  <si>
    <t>https://www.sciencedirect.com/science/article/pii/S1479666X22000269</t>
  </si>
  <si>
    <t>https://www.researchgate.net/publication/332818359_Personality_of_medical_students_declaring_surgical_specialty_choice_in_the_context_of_prospective_medical_practice_style</t>
  </si>
  <si>
    <t>Personality of medical students declaring surgical specialty choice in the context of prospective medical practice style]</t>
  </si>
  <si>
    <t>The research aims at verifying the hypothesis that a given personal-ity constellation directs the choice  of surgery  as  a  prospective  specialty made by medical students, as well as allows  predicting  the  style  of future vocational practice, characterized by dominant instrumental activities, with little  emphasis  on  affective  medical actions, typical for technique-oriented specialties.</t>
  </si>
  <si>
    <t>Personality profile of dietetics students from medical universities in the context of efficacy of prospective dietetic counseling – A Polish study</t>
  </si>
  <si>
    <t xml:space="preserve">The aim of the study was to verify the assumption that students of dietetics at medical universities declare a preference for the ways of practicing dietetics which require direct work with patients, revealing a personality profile that allows implementation of the indicated approach. </t>
  </si>
  <si>
    <t>https://www.scopus.com/inward/record.uri?eid=2-s2.0-85121996241&amp;doi=10.26444%2faaem%2f131287&amp;partnerID=40&amp;md5=76bfda0559d2f99ed25a6421af4eebb9</t>
  </si>
  <si>
    <t>The role of personal themes in medical specialty choice</t>
  </si>
  <si>
    <t>https://ovidsp.ovid.com/ovidweb.cgi?T=JS&amp;CSC=Y&amp;NEWS=N&amp;PAGE=fulltext&amp;D=med2&amp;AN=7458215</t>
  </si>
  <si>
    <t>Medical practice may attract and possibly enhance distinct personality profiles. We set out to describe the personality profiles of surgical and medical specialties focusing on board-certified physicians.</t>
  </si>
  <si>
    <t>Different but similar: personality traits of surgeons and internists-results of a cross-sectional observational study</t>
  </si>
  <si>
    <t>https://www.researchgate.net/publication/326257584_Different_but_similar_Personality_traits_of_surgeons_and_internists_-_Results_of_a_cross-sectional_observational_study</t>
  </si>
  <si>
    <t>Myers-Briggs type and medical specialty choice: a new look at an old question</t>
  </si>
  <si>
    <t xml:space="preserve">To determine (a) changes in MBTI profiles of medical students over time, (b) differences between the profiles of men and women and the effects of the increased number of women in medical school, (c) possible associations between type and career choices, and (d) possible type differences of graduates selecting primary care and specialties. </t>
  </si>
  <si>
    <t>https://edisciplinas.usp.br/pluginfile.php/4678141/mod_folder/content/0/Myers%20Briggs%20Type%20and%20Medical%20Specialty%20Choice%20A%20New%20Look%20at%20an%20Old%20Question%20%281%29.pdf</t>
  </si>
  <si>
    <t>Personality and values as predictors of medical specialty choice</t>
  </si>
  <si>
    <t xml:space="preserve">We aimed to advance a germinal line of inquiry that addresses this gap by separately and simultaneously examining personality traits and physician work values to predict medical specialty choice. </t>
  </si>
  <si>
    <t>https://www.scopus.com/inward/record.uri?eid=2-s2.0-79951876759&amp;doi=10.1016%2fj.jvb.2010.09.006&amp;partnerID=40&amp;md5=ddf81cf249d56f9caeadc0db83f8d2da</t>
  </si>
  <si>
    <t>Differences in Empathy Levels of Medical Students Based on Gender, Year of Medical School and Career Choice</t>
  </si>
  <si>
    <t>To measure mean empathy scores of Pakistani medical students and to explore any association of empathy scores with gender, medical school year and future career choice.</t>
  </si>
  <si>
    <t>https://ovidsp.ovid.com/ovidweb.cgi?T=JS&amp;CSC=Y&amp;NEWS=N&amp;PAGE=fulltext&amp;D=med15&amp;AN=29615175</t>
  </si>
  <si>
    <t>Empathy in UK medical students: differences by gender, medical year and specialty interest</t>
  </si>
  <si>
    <t>https://ovidsp.ovid.com/ovidweb.cgi?T=JS&amp;CSC=Y&amp;NEWS=N&amp;PAGE=fulltext&amp;D=med8&amp;AN=22005486</t>
  </si>
  <si>
    <t xml:space="preserve"> This paper presents the results from a cross-sectional study that explored the relationship between undergraduate medical students' empathy scores relevant to gender, medical school year and future career ambitions. </t>
  </si>
  <si>
    <t>The effect of influential individuals, information received from them, behavior invoked by the interaction, and personal and psychological variables on the medical specialty chosen by medical students</t>
  </si>
  <si>
    <t>https://search.ebscohost.com/login.aspx?direct=true&amp;db=psyh&amp;AN=1978-13006-001&amp;site=ehost-live</t>
  </si>
  <si>
    <t>The influence of various personality traits in the choice of medical specialization: evaluation using EPI</t>
  </si>
  <si>
    <t>https://ovidsp.ovid.com/ovidweb.cgi?T=JS&amp;CSC=Y&amp;NEWS=N&amp;PAGE=fulltext&amp;D=med3&amp;AN=2056893</t>
  </si>
  <si>
    <t>Relationship between specialty choice and medical student temperament and character assessed with Cloninger Inventory</t>
  </si>
  <si>
    <t>To identify the relative influence of temperament in choosing a specialty.</t>
  </si>
  <si>
    <t>https://ovidsp.ovid.com/ovidweb.cgi?T=JS&amp;CSC=Y&amp;NEWS=N&amp;PAGE=fulltext&amp;D=med5&amp;AN=15294460</t>
  </si>
  <si>
    <t>Personality type and medical specialty choice</t>
  </si>
  <si>
    <t>In this study, the authors explore possible association between the graduates' personality type and their chosen career, along with possible type differences of those graduates selecting primary care and those choosing non-primary care specialties.</t>
  </si>
  <si>
    <t>https://ovidsp.ovid.com/ovidweb.cgi?T=JS&amp;CSC=Y&amp;NEWS=N&amp;PAGE=fulltext&amp;D=med4&amp;AN=11284147</t>
  </si>
  <si>
    <t>Academic and personality correlates of career indecision in medical students entering training</t>
  </si>
  <si>
    <t xml:space="preserve">The academic and personality correlates of medical career indecision were investigated in two separate studies. </t>
  </si>
  <si>
    <t>https://ovidsp.ovid.com/ovidweb.cgi?T=JS&amp;CSC=Y&amp;NEWS=N&amp;PAGE=fulltext&amp;D=med2&amp;AN=7176977</t>
  </si>
  <si>
    <t>Personality correlates of a career interest in psychiatry</t>
  </si>
  <si>
    <t xml:space="preserve">This investigation deals with the personality differences found in students according to their positive or negative attitude to psychiatry.
</t>
  </si>
  <si>
    <t>https://ovidsp.ovid.com/ovidweb.cgi?T=JS&amp;CSC=Y&amp;NEWS=N&amp;PAGE=fulltext&amp;D=med1&amp;AN=5778198</t>
  </si>
  <si>
    <t>Young Doctors Aiming to Enter Different Specialties</t>
  </si>
  <si>
    <t>https://www.ncbi.nlm.nih.gov/pmc/articles/PMC1983567/</t>
  </si>
  <si>
    <t>Specialty preferences were explored in relaSution to personality, sex, and examiation performance of recent graduates at Edinburgh.</t>
  </si>
  <si>
    <t>Medical career choice and practice location: Early factors predicting course completion, career choice and practice location</t>
  </si>
  <si>
    <t>The overall aim of the study was to identify the factors that best predict medical career choice and practice location.</t>
  </si>
  <si>
    <t>https://www.scopus.com/inward/record.uri?eid=2-s2.0-1642278699&amp;doi=10.1046%2fj.1365-2923.2004.01762.x&amp;partnerID=40&amp;md5=60ae8b113c600472cdedb09af09839ec</t>
  </si>
  <si>
    <t>Cattellian variables in predicting educational specialization</t>
  </si>
  <si>
    <t>This study on pre-service teachers at a midwestern university was undertaken to help shed light on whether there are any personality differences (as measured by the 16 PF) between pre-service teachers and in-service teachers, and to further support the usefulness of personality assessment on pre-service teachers.</t>
  </si>
  <si>
    <t>https://search.ebscohost.com/login.aspx?direct=true&amp;db=psyh&amp;AN=1996-95012-104&amp;site=ehost-live</t>
  </si>
  <si>
    <t>Medical Specialty Choice and Personality: II. Outcome and Postgraduate Follow-up Results</t>
  </si>
  <si>
    <t>The specialty choices decided upon by the student in medical school and the specialty choices predicted by the team of data analysts for the student will be compared with the specialty commitments actually chosen in the post-internship period. The assessment of the stability of choices and predictions will also be discussed.</t>
  </si>
  <si>
    <t>https://www.scopus.com/inward/record.uri?eid=2-s2.0-0014607112&amp;doi=10.1001%2farchpsyc.1969.01740230017003&amp;partnerID=40&amp;md5=28acbb805b43bad6183070883531dda1</t>
  </si>
  <si>
    <t>Personality and occupational specialty: An examination of medical specialties using Holland’s RIASEC model</t>
  </si>
  <si>
    <t>The purpose of this paper is to re-examine the role of personality in occupational specialty choice, to better understand how and in what ways personality traits might influence vocational development after a person has chosen a career.</t>
  </si>
  <si>
    <t>https://www.scopus.com/inward/record.uri?eid=2-s2.0-84971654685&amp;doi=10.1108%2fCDI-10-2015-0130&amp;partnerID=40&amp;md5=a7db270ddf66c7904178c5e825ea7c5c</t>
  </si>
  <si>
    <t>The specialty choices of graduates from Brighton and Sussex Medical School: A longitudinal cohort study</t>
  </si>
  <si>
    <t>https://www.researchgate.net/publication/273701346_The_specialty_choices_of_graduates_from_Brighton_and_Sussex_Medical_School_A_longitudinal_cohort_study</t>
  </si>
  <si>
    <t>This study examined when doctors in this new system make specialty choices,which factors influence choices, and whether doctors who choose a specialty they were interested in at medical schoolare more confident in their choice than those doctors whose interests change post-graduation</t>
  </si>
  <si>
    <t>The association between Myers-Briggs Type Indicator and Psychiatry as the specialty choice</t>
  </si>
  <si>
    <t>https://www.ncbi.nlm.nih.gov/pmc/articles/PMC4746054/</t>
  </si>
  <si>
    <t>The purpose of this pilot study is to examine the association between Myers-Briggs Type Indicator (MBTI) and prospective psychiatry residents.</t>
  </si>
  <si>
    <t>A multi-institutional and cross-sectional study on empathy in Chinese medical students: differences by student cadre or not, future career preference, and father's education status</t>
  </si>
  <si>
    <t>https://ovidsp.ovid.com/ovidweb.cgi?T=JS&amp;CSC=Y&amp;NEWS=N&amp;PAGE=fulltext&amp;D=med17&amp;AN=31992284</t>
  </si>
  <si>
    <t>The aims of this study were to examine the factor structure of the Chinese version of the Jefferson Scale of Empathy for medical students (JSE-S) and investigate differences in empathy scores among Chinese medical students according to gender, student cadre or not, future career preference, and parents' education.</t>
  </si>
  <si>
    <t>Medical specialty choice and personality: I Initial results and predictions</t>
  </si>
  <si>
    <t>The general hypothesis is a significant correlation between specific attributes of personality and specific specialty choice,</t>
  </si>
  <si>
    <t>https://search.ebscohost.com/login.aspx?direct=true&amp;db=psyh&amp;AN=1969-11220-001&amp;site=ehost-live</t>
  </si>
  <si>
    <t>Personality profiles and specialty choices of students from two medical school classes</t>
  </si>
  <si>
    <t xml:space="preserve">Reexamine the relationship between a student's personality and his or her chosen medical specialty. </t>
  </si>
  <si>
    <t>https://ovidsp.ovid.com/ovidweb.cgi?T=JS&amp;CSC=Y&amp;NEWS=N&amp;PAGE=fulltext&amp;D=med3&amp;AN=2025361</t>
  </si>
  <si>
    <t>Do Person-Oriented Medical Students Choose Person-Oriented Specialties? Do Technology-Oriented Medical Students Avoid Person-Oriented Specialties?</t>
  </si>
  <si>
    <t>https://journals.lww.com/academicmedicine/Abstract/1990/09000/Do_person_oriented_medical_students_choose.37.aspx</t>
  </si>
  <si>
    <t xml:space="preserve">An attempt to replicate a previous study suggesting the dimension of intimacy-isolation predicts medical student speciality choice by using a new generation of medical students and a new generation of well-validated personality measures failed to find support for the hypothesis. </t>
  </si>
  <si>
    <t>Final-year medical students' competence profiles according to the modified requirement tracking questionnaire</t>
  </si>
  <si>
    <t xml:space="preserve">This study examines the self-assessed competence profiles of final-year undergraduate medical students and their specialty choice for postgraduate training. </t>
  </si>
  <si>
    <t>https://ovidsp.ovid.com/ovidweb.cgi?T=JS&amp;CSC=Y&amp;NEWS=N&amp;PAGE=fulltext&amp;D=med19&amp;AN=34088296</t>
  </si>
  <si>
    <t>https://ovidsp.ovid.com/ovidweb.cgi?T=JS&amp;CSC=Y&amp;NEWS=N&amp;PAGE=fulltext&amp;D=med1&amp;AN=5386647</t>
  </si>
  <si>
    <t xml:space="preserve">Some factors in the choice of psychiatry
as a career.
</t>
  </si>
  <si>
    <t>https://jamanetwork.com/journals/jamapsychiatry/article-abstract/488866</t>
  </si>
  <si>
    <t>This report will discuss observations made on members of two classes in a medical school as they developed or continued an interest in psychiatry as a career.</t>
  </si>
  <si>
    <t xml:space="preserve">Authoritarianism and Machiavellianism among medical students. </t>
  </si>
  <si>
    <t>https://journals.lww.com/academicmedicine/Abstract/1965/11000/Authoritarianism_and_Machiavellianism_among.10.aspx</t>
  </si>
  <si>
    <t xml:space="preserve">Death anxiety, authoritarianism, and
choice of specialty in medical students
</t>
  </si>
  <si>
    <t>https://journals.lww.com/jonmd/Citation/1965/03000/DEATH_ANXIETY,_AUTHORITARIANISM_AND_CHOICE_OF.8.aspx</t>
  </si>
  <si>
    <t xml:space="preserve">Women’s Action Program: Exploratory Study of Women in the
Health Professions Schools, vol 2: Women in Medicine. Washington, DC, US Department of Health, Education, and Welfare,
1976
</t>
  </si>
  <si>
    <t>https://www.abebooks.com/Exploratory-study-women-health-professions-schools/31223367742/bd</t>
  </si>
  <si>
    <t>https://journals.lww.com/academicmedicine/Abstract/1977/07000/Selection_of_medical_specialties__preferences.2.aspx</t>
  </si>
  <si>
    <t xml:space="preserve"> Effect of medical education on medical students’ attitudes.</t>
  </si>
  <si>
    <t>Specialty choice and attitudes toward medical specialists</t>
  </si>
  <si>
    <t>https://www.sciencedirect.com/science/article/abs/pii/0037785670901204?via%3Dihub</t>
  </si>
  <si>
    <t xml:space="preserve">This study was designed to evalute
 the importance of selected measures of cognitive function and psychological characteristics associated with and predictive of specialty career choice. </t>
  </si>
  <si>
    <t>Second year of medical school</t>
  </si>
  <si>
    <t xml:space="preserve">Selected cognitive and psychological measures collected
near the end of the second medical school year from 230 preclinical students to
discriminate among 6 specialty career choices that they had made after medical
school. </t>
  </si>
  <si>
    <t xml:space="preserve">1966 through 1969 and in 1971. </t>
  </si>
  <si>
    <t xml:space="preserve"> Cognitive function and psychological characteristics associated with and predictive of specialty career choice. </t>
  </si>
  <si>
    <t xml:space="preserve">Edwards Personal
Preference Schedule. </t>
  </si>
  <si>
    <t>The corrected split-half correlations range from .60 to .87 with a median of .77, and the retest correlations range from .74 to .88 with a median of .78.</t>
  </si>
  <si>
    <t>Split-half, retest</t>
  </si>
  <si>
    <t>Dogmatism scale: split-half coefficient,  Rokeach value scale: Pearsons coefficient</t>
  </si>
  <si>
    <t>Construct validation</t>
  </si>
  <si>
    <t xml:space="preserve">Questionnaire of selected residencies or completed graduate education in one of 6 major clinical disciplines. </t>
  </si>
  <si>
    <t xml:space="preserve">Students in this sample whose value
systems were more oriented to the practicaluseful, who had less preference and less measured aptitude for the theoretical and the
abstract, who felt a stronger need to assume
conventional obligations and responsibilities, and who had a higher preference or
need for appreciation from others tended to
choose obstetrics-gynecology. By constrast,
there was a tendency to choose psychiatry by
students who (relative to their peers) attached much less value to the practicaluseful, whose value systems and aptitude
were more highly oriented to the theoretical
and abstract, who more highly valued the
love of people in its altruistic sense, who
placed greater emphasis on interpersonal
relationships, and who exhibited a much
stronger preference-r need-to analyze
the behavior of self and others. </t>
  </si>
  <si>
    <t>if Correlation then coefficient between traits and specialty preference</t>
  </si>
  <si>
    <t>Multivariate discriminate analysis</t>
  </si>
  <si>
    <t>Egypt</t>
  </si>
  <si>
    <t>Medical graduates</t>
  </si>
  <si>
    <t>23.9 ± 0.81</t>
  </si>
  <si>
    <t>All medical graduates of Ain Shams Medical School, Cairo,
Egypt, who have finished their sixth year of medical education and are in their internship year were approached to participate in the study.</t>
  </si>
  <si>
    <t>Cross sectional cohort study</t>
  </si>
  <si>
    <t>Personality, academic achievement, ranking,
scores and choice of medical specialty.</t>
  </si>
  <si>
    <t>Temperament and Character Inventory–
Revised (TCI-R)</t>
  </si>
  <si>
    <t xml:space="preserve">.86 to .89 for character and from .69 to .91 for temperament
scales. </t>
  </si>
  <si>
    <t>Demographic survey</t>
  </si>
  <si>
    <t>Students choosing patient-centered specialties had higher reward dependence (RD), persistence (PS) and
cooperativeness (C); those choosing clinical pathology had highest harm avoidance (HA), whereas those choosing radiology had lowest HA and those choosing surgery had significantly higher self-directedness (SD3).</t>
  </si>
  <si>
    <t xml:space="preserve">The main limitations of the
study are that the sample was drawn from one medical
school in Cairo limited number of students in each specialty. </t>
  </si>
  <si>
    <t>This study provided preliminary data, and it is
strongly recommended to replicate the study with samples
drawn from many Egyptian universities, with special focus
on urban and rural areas, before solid conclusions are drawn.</t>
  </si>
  <si>
    <t>Students attending United States and Puerto Rican medical schools accredited by the Liaison Committee for Medical Education (LCME) and registered with the Association of American Medical Colleges (AAMC) were eligible for the study. Subjects must have completed two instruments, the American Medical College Application Service (AMCAS) medical school application form and the AAMC Graduation Questionnaire.</t>
  </si>
  <si>
    <t xml:space="preserve">Cross sectional </t>
  </si>
  <si>
    <t>RIASEC type, medical specialty or subspecialty choice</t>
  </si>
  <si>
    <t>The
College Majors Finder</t>
  </si>
  <si>
    <t xml:space="preserve">The University of Minnesota Institutional Review Board provided ethical clearance. </t>
  </si>
  <si>
    <t>USA</t>
  </si>
  <si>
    <t>Medical school rural longitudinal integrated clerkships (LICs) students</t>
  </si>
  <si>
    <t>2008–2011</t>
  </si>
  <si>
    <t>20-34</t>
  </si>
  <si>
    <t xml:space="preserve"> Students
completed the questionnaire at the
start of their third clinical year. All
rural LIC students are invited to
participate and complete the questionnaire during routine orientation
processes. </t>
  </si>
  <si>
    <t>Temperament and character personality traits, and Other-Oriented
Empathy; “intended” future specialty</t>
  </si>
  <si>
    <t>Cloninger’s Temperament and Character Inventory
[TCI-R 140], The Pro-Social Personality Battery</t>
  </si>
  <si>
    <t>Yes</t>
  </si>
  <si>
    <t>TCI-R: The Cronbach alpha, The Pro-Social Personality Battery: Cronbach alpha</t>
  </si>
  <si>
    <t>TCI-R: from 0.69 to 0.91 for
temperament and 0.86 to 0.89 for
the character scales, The Pro-Social Personality Battery:  0.77</t>
  </si>
  <si>
    <t>TCI-R: factorial validity, The Pro-Social Personality Battery: factorial validity</t>
  </si>
  <si>
    <t xml:space="preserve">The study questionnaire included basic demographic questions to help
describe the students’ age, gender,
marital status, and “intended” future specialty. </t>
  </si>
  <si>
    <t xml:space="preserve"> Rural LIC students who matched in family medicine had
lower levels of Harm Avoidance, higher Reward Dependence, and
nonsignificant higher levels of every other personality trait in comparison to other matches.</t>
  </si>
  <si>
    <t>ANOVA</t>
  </si>
  <si>
    <t>Our study has several limitations. Although our response rate was high, our sample represents one rural LIC program from one university. The focus of the RPAP is producing family physicians in rural areas and may bias the selection of students with certain traits. Insufficient numbers in other specialty matches discouraged us from making individual comparisons to family medicine</t>
  </si>
  <si>
    <t>Our study was not designed to
evaluate the possible influences of
life factors and personal decisions,
which can certainly affect speciality
intention and Match.</t>
  </si>
  <si>
    <t>Taiwan</t>
  </si>
  <si>
    <t xml:space="preserve">4th- through 7th-year medical students </t>
  </si>
  <si>
    <t xml:space="preserve">The participants were 4th- through 7th-year medical students who were enrolled at the College of Medicine at
Chang Gung University between 2004 and 2007. </t>
  </si>
  <si>
    <t>Cross- sectional</t>
  </si>
  <si>
    <t>Between 2004 and 2007.</t>
  </si>
  <si>
    <t>Personality traits and specialist selection</t>
  </si>
  <si>
    <t xml:space="preserve"> Edwards Personal Preference Schedule</t>
  </si>
  <si>
    <t xml:space="preserve">Split-half reliability </t>
  </si>
  <si>
    <t>We
calculated the split-half reliability of the whole test, and
adjusted the split-half reliability of obedience to 0.56; the
others were increased to 0.64 or higher.</t>
  </si>
  <si>
    <t xml:space="preserve">Questionnaire wich included basic information regarding
the respondents and their medical specialty choices. </t>
  </si>
  <si>
    <t>Results showed that medical students
who chose surgical medicine scored significantly higher in
Exhibition compared to students who chose general medicine. Medical students who chose specialized medicine
scored significantly higher in Autonomy compared to
students who chose general medicine. Medical students
who chose general medicine scored significantly higher in
Intraception and Succorance compared to students who
chose surgical medicine.</t>
  </si>
  <si>
    <t>Mean=24</t>
  </si>
  <si>
    <t>20 countries</t>
  </si>
  <si>
    <t>Final year medical students</t>
  </si>
  <si>
    <t>Ethical approval, where required, was obtained in each
country’s relevant institution. In the UK this was granted
by each participating medical school’s ethics panel.</t>
  </si>
  <si>
    <t>Using an existing network of early career psychiatrists,
high, low and middle-income countries were identified
to obtain a sample of countries with a wide variation in
mental health care systems and health care spending. An
opportunistic sample of medical schools was selected in
each country. The whole population of final year students
within each school was invited to participate in the study.</t>
  </si>
  <si>
    <t>Between March 2010 and June 2011</t>
  </si>
  <si>
    <t>Interestingly there was no association between self-rated
personality factors and likelihood of choosing psychiatry
on the International English Mini-Markers scale.</t>
  </si>
  <si>
    <t xml:space="preserve"> International
English Big 5 Mini-Markers scale </t>
  </si>
  <si>
    <t>Test-retest temporal stability</t>
  </si>
  <si>
    <t>Correlations between test and retest
data were .83 for Extraversion, .70 for Intellect or Openness, .73
for Emotional Stability, .81 for Conscientiousness, and .79 for Agreeableness,</t>
  </si>
  <si>
    <t>We developed an online questionnaire which included
questions on demographics, influences in choosing medicine, pre-medical school qualifications, pre-medical school
career choice, and quality of teaching, clinical exposure,
enrichment activities, and reported clinical placement responsibility during medical school.</t>
  </si>
  <si>
    <t>Multilevel logistic regression</t>
  </si>
  <si>
    <t>Further studies are also needed in different countries to
confirm prospectively specific national factors affecting
recruitment to psychiatry.</t>
  </si>
  <si>
    <t xml:space="preserve">The main limitation is the relatively low response rates
from some countries. </t>
  </si>
  <si>
    <t>The subjects are doctors who came
from a group of 4th year medical students invited in 1983–84 (Time 1) to
participate in a survey of levels and
sources of stress, personality and family relationships.The original 318 were followed up (Time 3) 10 years after their
initial assessments.
Subjects were traced via the Medical
Register, using the General Medical
Council’s database for more up-to-date</t>
  </si>
  <si>
    <t>The response rate for
this initial study was 78.5%, Time 3 - 74.2%.</t>
  </si>
  <si>
    <t>UK</t>
  </si>
  <si>
    <t xml:space="preserve">4th year medical students </t>
  </si>
  <si>
    <t>1983-1993</t>
  </si>
  <si>
    <t>Depressive Experiences Questionnaire,</t>
  </si>
  <si>
    <t>Highest levels of self-criticism as students are for those who became psychiatrists , and the lowest are for those who became anaesthetists, surgeons and general practitioners. Students who became surgeons had the highest self-efficacy.</t>
  </si>
  <si>
    <t>Personality traits, Influences in choosing medicine, pre-medical school qualifications, pre-medical school
career choice, and quality of teaching, clinical exposure-</t>
  </si>
  <si>
    <t xml:space="preserve">Specialty, stress and satisfaction, Self-criticism and selfefficacy </t>
  </si>
  <si>
    <t>Test-retest correlation</t>
  </si>
  <si>
    <t>Long-term, 1-year, test-retest correlations for each of the three DEQ-A
factors - Dependency, Self-Criticism, and Efficacy - as measured among a
subsample of 40 males and 68 females in the suburban high school, were .63, .56,
and .52, r</t>
  </si>
  <si>
    <t>Because of the very large
differences in numbers between specialties, only descriptive statistics are
used to compare them. 
analyses to explore relationships.</t>
  </si>
  <si>
    <t>The findings suggest more complex
issues surrounding career choice, making the case for large national studies
enabling multivariate analyses</t>
  </si>
  <si>
    <t xml:space="preserve">Students at the University of North Carolina (UNC) at Chapel Hill School of Medicine formerly completed the MBTI as part of a course on medical interviewing in the first curricular year. Data for the present study, therefore, consist of MBTI scores generated in the fall of the first year of medical school and subsequent spe- cialty choice for the first postgraduate year. </t>
  </si>
  <si>
    <t>First year students</t>
  </si>
  <si>
    <t>81.4 %</t>
  </si>
  <si>
    <t xml:space="preserve">1978 through 1981 </t>
  </si>
  <si>
    <t>MBTI dimension, specialty choice</t>
  </si>
  <si>
    <t xml:space="preserve"> Myers-Briggs Type Indicator (MBTI) to determine the
personality traits and Grasha Riechmann Student Learning Style Scale
(GRSLSS) to establish the learning styles.</t>
  </si>
  <si>
    <t xml:space="preserve"> Myers-Briggs Type Indicator (MBTI)</t>
  </si>
  <si>
    <t xml:space="preserve">Doctors’ career choice was
asked on each occasion. These choices
were used as given in order to look at those changing specialties, but also coded into 6 broader categories:
■ General practice
■ Psychiatry
■ General medicine, paediatrics and
radiology (joined because of small
numbers)
■ Anaesthetics
■ Surgery, obstetrics and gynaecology, and accident and emergency
■ Laboratory-based specialties. </t>
  </si>
  <si>
    <t>Specialty choice in the first postgraduate year, 10 specialties that attracted 99 percent of UNC graduates in those years.</t>
  </si>
  <si>
    <t>Three of the four MBTI dimensions (S-N, T- F, and J-P) were found to be statistically predictive of specialty choice.
Family medicine, obstetrics-gynecology, and psychiatry attracted students in this sample with distinctive MBTI profiles on three of four MBTI dimensions when these dimensions are analyzed separately. The students choosing family medicine tended to be sensing, feeling, judging types; the students choosing obstetrics-gynecology tended to be sensing, thinking, judging types; and the students choosing psychiatry tended to be intuitive, feeling, perceiving types. These findings are consistent with other studies. The students choosing other specialties revealed less distinctive MBTI profiles. One specialty (pathology) differed from chance expectation on two MBTI dimensions; three specialties (internal medicine, pediatrics, and sur- gery) differed on one dimension. Students entering three other programs (anesthesiology, programs classified as “flexible,” and radiol- ogy) were not distinguishable at all based on their MBTI profiles.</t>
  </si>
  <si>
    <t>Limited generalizability on other settings.</t>
  </si>
  <si>
    <t>IRB approved study</t>
  </si>
  <si>
    <t>Students voluntarily completed the study survey at the
beginning of medical school.</t>
  </si>
  <si>
    <t xml:space="preserve">Between 2002 and 2006. </t>
  </si>
  <si>
    <t xml:space="preserve">Five personality factors of ‘impulsive sensation
Seeking’, ‘neuroticism–anxiety’, ‘aggression-hostility’, ‘sociability’, and ‘activity’; Specialty interest. </t>
  </si>
  <si>
    <t>A short version of the Zuckerman–Kuhlman personality questionnaire (ZKPQ)</t>
  </si>
  <si>
    <t>Between 0.74 and 0.81</t>
  </si>
  <si>
    <t xml:space="preserve"> exploratory and confirmatory factor analysis</t>
  </si>
  <si>
    <t>Students’ interest in specialties was determined by asking them
to choose one of the following four broad categories that best
matched their interest. Classification of specialties into such
broad categories is common in medical education research
(Lieu et al. 1989; Hojat et al. 2001a, 2002b).1. ‘Hospital-based’ (procedure-oriented): (e.g., anesthesiology, radiology,
pathology).
2. ‘Surgical’ (technology-oriented):(e.g., surgery and subspecialties, neurosurgery,
ophthalmology).
3. ‘Non-primary care medical specialties’:(e.g.,
cardiology, dermatology, gastroenterology, emergence
medicine, obstetrics/gynecology, psychiatry).
4. Primary care (people-oriented): (e.g., family medicine, general internal medicine, general pediatrics).</t>
  </si>
  <si>
    <t>Personality is a factor that contributes to medical
students’ career choices and specialty preferences. High scores on a measure of impulsive sensation
seeking, and low scores on a measure of neuroticism anxiety are associated with preferences in surgical
specialties at the beginning of medical school. Low scores on a measure of sociability are associated
with preferences in hospital-based specialties at the beginning of medical school. Female medical students score higher on a measure of activity than their male counterparts which is not in agreement with the findings in the general population of non-medical college students.</t>
  </si>
  <si>
    <t>This study does contain a few limitations. We used the short
form of the ZKPQ that consisted of only seven items for each
scale. 
developed consisting of 10 items per scale. Of
course, the use of the full 99-item form of the ZKPQ would be
preferable because of the enhanced reliability and the
opportunity to score more facets of the scales (such as
impulsivity and sensation seeking facets of the ‘impulsive
sensation seeking, scale).</t>
  </si>
  <si>
    <t>Of
course, the use of the full 99-item form of the ZKPQ would be
preferable because of the enhanced reliability and the
opportunity to score more facets of the scales (such as
impulsivity and sensation seeking facets of the ‘impulsive
sensation seeking, scale).</t>
  </si>
  <si>
    <t>Pakistan</t>
  </si>
  <si>
    <t>Institutional (Institute of Business Management - IoBM) ethics review board</t>
  </si>
  <si>
    <t xml:space="preserve">First to final year of Bachelor of Medicine, Bachelor of Surgery (MBBS) programme </t>
  </si>
  <si>
    <t>21.4±2 years</t>
  </si>
  <si>
    <t>In the first stage, public and private universities were selected through convenience sampling and in the second stage, students from both universities were selected through stratified sampling technique.</t>
  </si>
  <si>
    <t xml:space="preserve">The questionnaire was distributed among medical students at the end of their study sessions after informing them about the purpose of study and taking their consent for participation. </t>
  </si>
  <si>
    <t xml:space="preserve">In February 2014 </t>
  </si>
  <si>
    <t>The questionnaire consisted of two parts. Part "A" covered demographic details of the respondents including age, gender, year of education, university type and their interest in a particular field of study.</t>
  </si>
  <si>
    <t>Extroverted-Sensing-Feeling-Perceptive 11(2.8%), Extroverted-Sensing-Thinking-Judging 12(3%), Extroverted-Sensing-Feeling-Judging 5(1.3%), Introverted-Sensing-Feeling-Judging 6(1.5%), Introverted-Sensing-Thinking-Perceptive 7(1.8%) had preference for surgery, medicine, gynaecology, paediatrics and cardiology, respectively.</t>
  </si>
  <si>
    <t>The topic of MBTI is new and very few studies were found consistent with our objective. Although it is a novel idea, it was also a limitation to find enough research articles that help in analysing our study outcome. The results of this study are not generalisable as it was restricted to two medical institutes of Karachi because of convenience and accessibility.</t>
  </si>
  <si>
    <t xml:space="preserve"> The study findings may indicate avenues for future research.</t>
  </si>
  <si>
    <t>Poland</t>
  </si>
  <si>
    <t>Students and specialist doctors</t>
  </si>
  <si>
    <t>5th and 6th year medical students</t>
  </si>
  <si>
    <t>The mean age was
24.3 years (ranging from 21 to 27 years).</t>
  </si>
  <si>
    <t>The research project
was approved by the Bioethical Commission of
the Jagiellonian University.</t>
  </si>
  <si>
    <t>Two groups were tested: students and specialist doctors, totaling 87 people. The former consisted of 5th and 6th year medical students (48 people).</t>
  </si>
  <si>
    <t>Two groups were tested: students and specialist doctors, totaling 87 people. The former consisted of 5th and 6th year medical students (48 people)</t>
  </si>
  <si>
    <t>The Eysenck Personality Questionnaire Revised Short form (EPQ-R(S)</t>
  </si>
  <si>
    <t>Personality traits, medical specailty</t>
  </si>
  <si>
    <t>The coefficient alphas for the Extraversion, Neuroticism, Psychoticism, and Lie scales in
the EPQR–S were .80, .78, 59, and .73, respectively.</t>
  </si>
  <si>
    <t>Cronbach's alpha</t>
  </si>
  <si>
    <t>Confirmed factor validity</t>
  </si>
  <si>
    <t>In the case of
medical students, the questions concerned gender, age, favored medical specialty and the profession acquired during education and performed
by parents and grandparents of the participant.</t>
  </si>
  <si>
    <t>In the group of medical students, there were no
differences in personality traits measured with
the EPQ-R(S) depending on their preferred medical specialty: surgical, non-surgical, pediatric,
internal or those where doctor-patient contact
is not required, which indicates that personality
traits are not the most important factor influencing the choice of professional path of young Polish doctors, unlike their colleagues from other
countries</t>
  </si>
  <si>
    <t xml:space="preserve">The Kruskal-Wallis test and the ANOVA </t>
  </si>
  <si>
    <t>It will be interesting to observe whether specialty choice is a fixed and stable decision or
it may be changed during the course of medical formation. It is worth to further investigate
how and whether career choices among future
specialists are connected with socioeconomic change in Europe, where work-life balance
seems to be an increasingly important factor in
the decision making process.</t>
  </si>
  <si>
    <t>Differences between the results of this study
and foreign research that address this problem
may result from intercultural differences as well
as a different qualification system for specialization training or working conditions in specific fields of medicine.</t>
  </si>
  <si>
    <t>Korea</t>
  </si>
  <si>
    <t xml:space="preserve">Year 4 medical students </t>
  </si>
  <si>
    <t xml:space="preserve">Between July 2014 and June 2015 </t>
  </si>
  <si>
    <t>The mean age was 28.9±2.1 years.</t>
  </si>
  <si>
    <t>95.4% response rate</t>
  </si>
  <si>
    <t>Students completing the entire clinical clerkship between July 2014 and June 2015 were included. Participants completed a well-designed questionnaire. Participation was fully voluntary and anonymous. The survey took approximately 10 minutes to complete.</t>
  </si>
  <si>
    <t>Personality traits, medical specialties most preferred as a career, motivational factors in determining specialty choice.</t>
  </si>
  <si>
    <t xml:space="preserve">Korean version of Big Five Inventory. </t>
  </si>
  <si>
    <t xml:space="preserve"> 0.52-0.75</t>
  </si>
  <si>
    <t>Factor analysis</t>
  </si>
  <si>
    <t>A questionnaire survey. We divided the medical specialties into three groups; medical departments (e.g., internal medicine, pediatrics, family medicine, neurology and so forth), surgical departments (e.g., general surgery, orthopedic surgery, thoracic surgery, and so forth) and other departments including support specialists (e.g., emergency medicine, radiology, laboratory medicine, and so forth). We also divided the medical fields into practitioner (physician who directly examine the patient) and nonpractitioner (physician who do not examine the patient).</t>
  </si>
  <si>
    <t xml:space="preserve">Medical students with more Agreeableness were more likely to prefer clinical medicine and those with more Openness preferred medical departments. </t>
  </si>
  <si>
    <t>Student t-test, Mann-Whitney test and analysis of variance</t>
  </si>
  <si>
    <t>The current study has several limitations. It was conducted in only one class of Year 4 at a single medical school at one point in a time within Korea. Therefore, it is difficult to generalize the findings. In addition, the number of students who had enrolled in the study was insufficient to attain statistical power. Multiyear research will be needed to determine more meaningful results. This research did not closely examine other motivational factors such as religion, competitiveness and duration of residency program. We also did not subdivide the economic status of the medical students.</t>
  </si>
  <si>
    <t>Further research with larger number of students and other grades of students will be required to evaluate the more meticulous factors associated with specialty choice.</t>
  </si>
  <si>
    <t>This study was approved by the Kyung Hee University’s Institutional Review Board (KHSIRB-15- 003 [RA]).</t>
  </si>
  <si>
    <t>Second-year medical students</t>
  </si>
  <si>
    <t>M=25.64, SD=3.26</t>
  </si>
  <si>
    <t xml:space="preserve">Data were collected from participants in a two-session career-development workshop offered to three consecutive classes of second-year students at a medical school
in the Eastern United States. All workshops consisted of two 3-h sessions. During the first session, participants
responded to the pre-workshop questionnaire and all measures. </t>
  </si>
  <si>
    <t xml:space="preserve">From the three classes, 46 students (59% of the class
total) participated in the first workshop, 53 students (76%) participated in the second
workshop and 62 students (100%) participated in the third workshop. </t>
  </si>
  <si>
    <t>Career specialty interests, work values,
and personality type</t>
  </si>
  <si>
    <t>MBTI: Cronbach's alpha</t>
  </si>
  <si>
    <t>For both women and men, higher interest in OBGYN related to a stronger preference for Sensing, whereas for women it also related
to Extraversion. Higher surgery interest related to a greater preference for Thinking
within both genders, as well as a stronger preference for Perceiving among men.
Family medicine was associated with a preference for an Intuitive type for women
only. Interest in pathology was associated with Introversion for both women and
men, as well as a preference for a Feeling type for men. Radiology interest was associated with a preference for a Judging style among women only. Internal medicine
interest was associated with a preference for an Intuitive, Judging style for men only.
Higher interest in psychiatry was associated with a preference for an Intuitive style
for men only. Finally, higher interest in pediatrics was associated with a more Feeling
type for women.</t>
  </si>
  <si>
    <t>Gough Medical Specialty Preference Scale</t>
  </si>
  <si>
    <t>Myers–Briggs Type Indicator</t>
  </si>
  <si>
    <t>Regression analyses</t>
  </si>
  <si>
    <t xml:space="preserve">First, the study involved only one medical school, making no guarantee that the current Wndings generalize to other medical schools because each school may have a
different selection bias and provide different cultural and training environments. Second, it was not possible to assess the entire medical school class during the 3 years of the study comparison group to determine possible selection bias. Third, the current study adopted a trait-factor approach that tends to ignore possible developmental differences. Different patterns may have resulted had we assessed specialty choice interests across all 4 years and not just among second-year students. Fourth, potential cohorteVects may have restricted generalizability of the findings.  There are other practical considerations as well. For example,
use of the GMSPS makes item-analysis quite difficult because the scoring procedures are proprietary.
</t>
  </si>
  <si>
    <t>Future research should include students from other medical schools. 
 Future research should also investigate the possibility of the two types of medical students who seek career counseling identified in the present study. Future studies using a similar design and instruments could provide comparative data for identifying these possible effects. It would be useful to continue to examine the convergent and discriminant validity of the GMSPS in relation to other medical specialty choice
measures, such as the Medical Specialty Preference Inventory (Zimny &amp; Senturia, 1976). Hopefully, research will eventually identify the best measure of medical specialty choice that would help considerably in advancing this line of inquiry. A comparative analysis of the various medical specialty choice measures would be a very important next step.</t>
  </si>
  <si>
    <t>Junior medical students</t>
  </si>
  <si>
    <t xml:space="preserve"> 1981-1982</t>
  </si>
  <si>
    <t>At the time they entered
their 12-week surgical rotation, they rated the stress in
Medical School (SIMS) Scale'9 to describe the previous
3 months' experiences with stressful events in the medical
school. The SIMS was rated again 3 months later when
they left the clerkship to describe degree of stress experienced during the clerkship. Two personality dimensions, locus of control and self-esteem, were assessed when the students entered the clerkship.</t>
  </si>
  <si>
    <t xml:space="preserve">Career preferences, personality: locus of control and
self-esteem, and experiences with
stress in the surgical clerkship. </t>
  </si>
  <si>
    <t>Rotter's Locus of Control Scale was used. Self-esteem was measured with Cutick's Self-Esteem Scale.</t>
  </si>
  <si>
    <t>I-E scale: factor analysis</t>
  </si>
  <si>
    <t>I-E scale: Test-retest reliability; Cutick's Self-Esteem Scale:/</t>
  </si>
  <si>
    <t>I-E scale: 0.61; Cutick's Self-Esteem Scale: /</t>
  </si>
  <si>
    <t>Career
preferences were made both before and after the surgical
clerkship. Students were followed up when they graduated
from medical school in regard to their actual choice of
residency program and practice.</t>
  </si>
  <si>
    <t>However, differing from the earlier comparison of the
three groups, locus of control differed significantly for
those interested in surgery at the clerkship (p &lt; 0.01)
and at graduation (p &lt; 0.05) compared to other students,
with more internally controlled students selecting surgery.
Degree of favorable stress was significantly greater for
those who wanted to go into surgery than other students
at the end of the clerkship (p &lt; 0.05) but did not
discriminate among groups later at time of residency
selection. The amount of unfavorable stress experienced
during the clerkship separated the potential surgeons
both at the end of the clerkship and later at their
residency from other students at the 0.01 level statistically, with the surgical group having experienced less
unfavorable stress during the clerkship.</t>
  </si>
  <si>
    <t>Ireland</t>
  </si>
  <si>
    <t>Physicians and medical students</t>
  </si>
  <si>
    <t>334, 134 students</t>
  </si>
  <si>
    <t>Participation in this study was voluntary. For medical students, the opportunity to participate was presented during class time.
The researchers then distributed copies of the questionnaire among those that expressed an interest in participating</t>
  </si>
  <si>
    <t xml:space="preserve"> 26.1%. </t>
  </si>
  <si>
    <t>Ethical approval was obtained for
the research, and all participants provided written informed consent.</t>
  </si>
  <si>
    <t>Medical students and interns</t>
  </si>
  <si>
    <t xml:space="preserve">Personality, gender, level of training or medical speciality. </t>
  </si>
  <si>
    <t>The NEO Five Factor Index
(NEO-FFI)</t>
  </si>
  <si>
    <t xml:space="preserve"> No</t>
  </si>
  <si>
    <t>Medical speciality categorisation was based on that of Taber and
Colleagues  whose classification system describes person-focused specialities as “specialties with an
inclination towards people and the entire patient” and includes general practice, internal medicine,
obstetrics and gynaecology, paediatrics, and psychiatry among these. Other specialities, such as
anaesthesiology, dermatology, pathology, radiology, or surgery, are described as technique-focused or
“focus[ed] on technical skills, instruments, and techniques related to patient care”.</t>
  </si>
  <si>
    <t>t-test</t>
  </si>
  <si>
    <t>Findings of significant personality differences between BMTR intending to
pursue person-focused specialties and those reporting no preference with regards medical speciality are
difficult to explain. BTMR intending to pursue person focused specialities are higer on scale of neuroticism, extraversion and conscientiousness. Overall, the results of the current study suggest that there is not a personality profile which is common
to all doctors, or to particular medical specialities</t>
  </si>
  <si>
    <t>Students gave their written consent to participate in the study and completed the NEO PI-R within 2 weeks of medical school matriculation. The specialty choice of graduates was obtained from the National Residency Matching Program.</t>
  </si>
  <si>
    <t>June 2006</t>
  </si>
  <si>
    <t>Personality characteristics and specialty choice</t>
  </si>
  <si>
    <t>The Neuroticism-Extraversion-Openness Personality Inventory Revised (NEO PI-R)</t>
  </si>
  <si>
    <t>Internal consistency coefficients</t>
  </si>
  <si>
    <t xml:space="preserve">0.86 to 0.95 </t>
  </si>
  <si>
    <t>The specialty choice of graduates was obtained from the National Residency Matching Program. For statistical purposes, the analysis included only specialties with 10 or more graduates .</t>
  </si>
  <si>
    <t>There were differences among specialties for neuroticism, openness, and agreeableness, but not for extraversion or conscientiousness. Neuroticism scores for graduates entering internal medicine were higher than anesthesiology, and scores for graduates entering pediatrics or radiology were higher than anesthesiology and surgery. Openness scores for graduates entering psychiatry were higher than anesthesiology, dermatology, emergency medicine, family medicine, pediatrics, radiology, and surgery, and scores for graduates entering obstetrics-gynecology were higher than anesthesiology, dermatology, radiology, and surgery. Conscientiousness scores for graduates entering radiology were lower than anesthesiology, dermatology, family medicine, internal medicine, internal medicine/pediatrics, and obstetrics-gynecology, and scores for graduates entering family medicine were higher than surgery.</t>
  </si>
  <si>
    <t>Additional research is needed to determine whether the relationships between personality features and specialty choices differ for today's medical school graduates compared with past generations.</t>
  </si>
  <si>
    <t>The Tulane University Institutional Review Board approved the study.</t>
  </si>
  <si>
    <t>Second
year of a six-year undergraduate medical program</t>
  </si>
  <si>
    <t>18.57 years
(SD  2.09)</t>
  </si>
  <si>
    <t>98.8%</t>
  </si>
  <si>
    <t xml:space="preserve">Over three successive years, 580 students in the second
year of a six-year undergraduate medical program at the
University of New South Wales, Australia were administered a questionnaire based on that developed for a North
American study . The questionnaire was administered at the beginning of the fi rst semester as part of an
introductory lecture. </t>
  </si>
  <si>
    <t xml:space="preserve">Permission to administer the questionnaire was granted by the Dean of the
medical school. </t>
  </si>
  <si>
    <t>Personality traits, the degree to which students were considering
careers in the specialties, the degree to which students perceived each specialty as attractive</t>
  </si>
  <si>
    <t>NEO Five-Factor Inventory (NEO-FFI)</t>
  </si>
  <si>
    <t xml:space="preserve">The questionnaire collected demographic information
(age entering medical school, gender, ethnicity, religious
affi liation, size of the community from where the students originated), and data that focused on specialty
choice. Specifi cally explored were:
The degree to which students were considering
careers in the specialties of internal medicine, surgery, psychiatry, paediatrics, general practice and
obstetrics/gynaecology. The students were asked to
indicate the likelihood of choosing a career in each
specialty on a fi ve-point rating scale (1  ‘ chosen
career ’ , 2  ‘ strong possibility ’ , 3  ‘ no strong opinion yet ’ , 4  ‘ unlikely ’ , 5  ‘ no way ’ ). The ratings
for each specialty were not mutually exclusive and
students could, for example, rate ‘ strong possibility ’
to more than one specialty. </t>
  </si>
  <si>
    <t>This study found that openness to experience was strongly associated with favouring psychiatry as a specialty choice. In respect of paediatrics, there was an
overall significant difference across the five personality
factors between those who indicated ‘ highly likely,
‘ undecided ’ and ‘ not likely ’. Tests of between-subjects effects showed a signifi cant main effect for Extraversion and Agreeableness.
Those who indicated ‘ highly likely ’ had significantly
higher Extraversion and Agreeableness scores than
those who indicated ‘ undecided ’.</t>
  </si>
  <si>
    <t>One-Way
Multivariate Analysis of Covariance (MANCOVA) was
performed to determine which personality factors were
associated with likelihood of choosing a career in each
medical specialty.</t>
  </si>
  <si>
    <t>One reason for the lack of association between personality
and a number of the specialties may be the presence
of confounding factors such as age and gender.</t>
  </si>
  <si>
    <t xml:space="preserve">The current group under study were also young, and
likely to have entered medical school soon after finishing
high school. This may have resulted in a more homogeneous
group than might be expected in a post-graduate medical
course, and it would be of interest to replicate the current
study in such a group. Finally, it has been argued that in
relatively homogeneous groups, it may be necessary to
study personality at the facet, or trait level, such as with use
of the 240-item NEO-FFI, in order to identify differences. </t>
  </si>
  <si>
    <t>The test subjects comprised the entering first-year medical school class</t>
  </si>
  <si>
    <t>August 1999</t>
  </si>
  <si>
    <t>The project was approved by the institutional review board of Tulane University School of Medicine.</t>
  </si>
  <si>
    <t>Personality traits, medical specialty selection</t>
  </si>
  <si>
    <t>The test subjects comprised the entering first-year medical school class of Tulane University School of Medicine (New Orleans, Louisiana). The test was administered during a single session as part of the student orientation activities and was supervised by the principal investigator (B.A.M.). About 4 years after administration of the personality test, the residency specialty selection of each participant was obtained.</t>
  </si>
  <si>
    <t xml:space="preserve">NEO PI-R form S </t>
  </si>
  <si>
    <t>Medical specialty selection was obtained from the National Residency Matching. Participants were assigned to one medical specialty category. In some cases, specialty categories with small numbers were combined; for example, subjects who chose the surgical subspecialties of neurosurgery, orthopedics, otolaryngology, ophthalmology, or urology were analyzed together with general surgery. For residencies in neurology (n = 1), dermatology (n =1), combined psychiatry and medicine (n = 1), and physical medicine and rehabilitation (n = 2), students were included for analysis in the internal medicine category.</t>
  </si>
  <si>
    <t>Personality scores for medical students selecting psychiatry residencies showed greater degrees of neuroticism (P &lt; 0.01) and openness (P &lt; 0.03). Students electing family practice also deviated from other specialties, showing a lower degree of neuroticism (P &lt; 0.03). Unexpectedly, personality traits in prospective surgical residents did not differ from those of students choosing nonsurgical residencies. Personality profiles present before medical school appear to predict the selection of some residencies and clinical specialties but not others.</t>
  </si>
  <si>
    <t>YES - Full text?</t>
  </si>
  <si>
    <t>*Reviews of literature</t>
  </si>
  <si>
    <t>Kingdom of Saudi Arabia</t>
  </si>
  <si>
    <t>Students from first to fifth year.</t>
  </si>
  <si>
    <t>92.5%</t>
  </si>
  <si>
    <t>21.5 +/-2.5 years</t>
  </si>
  <si>
    <t>A study was performed at King Khalid University Medical School including 590 students from first tofifth year. In Saudi Arabia, male and female teaching campuses are separate. The number of seats allocated for males is slightly higher than the number of seats available for women (1.6 : 1).</t>
  </si>
  <si>
    <t>During the academic year 2010–2011.</t>
  </si>
  <si>
    <t>Personality traits, specialist choices, stage of their medical education</t>
  </si>
  <si>
    <t>The Zuckerman–Kuhlman personality questionnaire-medium form (ZKPQ-S)</t>
  </si>
  <si>
    <t xml:space="preserve"> Exploratory and confirmatory factor analysis</t>
  </si>
  <si>
    <t>Students’ interest in specialties was determined by asking them to choose their preferred specialties. In the analysis of the data, these specialties were categorized according to a limited number of ‘types’ of specialty with distinct characteristics. For this purpose, we used a classification of specialties described in previous medical educational research (Lieu et al 1989;Hojat &amp; Zuckerman 2008). This classification defines four types of specialties: Hospital-based or procedure-oriented, Surgical or technology-oriented, Non-primary care medical specialties, Primary care or people-oriented.</t>
  </si>
  <si>
    <t>Low scores on sociability measure are associated with preferences in hospital-based specialties. High scores on a measure of impulsive sensation seeking and low scores on a measure of neuroticism-anxiety are associated with preferences in surgical specialties.</t>
  </si>
  <si>
    <t>Univariate analysis, Wilks lambda</t>
  </si>
  <si>
    <t xml:space="preserve">This was a cross-sectional study and as such, offers only aview of one point in time: the results may have been different had another time frame been used.n the study, medical students were asked what their preferred specialty would be, but they were asked at a stage when they were not about to make a definitive choice. As with all surveys of this kind, a healthy skepticism must be maintained when interpreting the reports of what respondents said they would like to do at a point a number of years into the future. The ZKPQ-S is a valid and reliable tool, but it is possible that certain aspects of it may be interpreted differently by people from different cultures. </t>
  </si>
  <si>
    <t>The study was approved by the
Ethical Committee of the Faculty of Medicine Osijek,
and all participants gave written informed consent.</t>
  </si>
  <si>
    <t>The authors have full control of all primary data and if you agree to allow the journal to review their data if requested.</t>
  </si>
  <si>
    <t>Croatia</t>
  </si>
  <si>
    <t>81.89%</t>
  </si>
  <si>
    <t>The median age of the students was 22 (IQR 20–23).</t>
  </si>
  <si>
    <t xml:space="preserve">We questioned a total of
407 medical students from
the Faculty of Medicine Osijek. Students were asked to fill the questionnaire
after lectures in person. </t>
  </si>
  <si>
    <t xml:space="preserve">The study was conducted between January and
June 2016. </t>
  </si>
  <si>
    <t xml:space="preserve">Personality traits, choice of medical
specialty </t>
  </si>
  <si>
    <t>Croatian short version of the
questionnaire IPIP Big-Five</t>
  </si>
  <si>
    <t>0.79-0.93</t>
  </si>
  <si>
    <t xml:space="preserve">The first part included questions about the participants’ essential sociodemographic characteristics: age, grade point average (GPA) score, gender, past involvement in a scientific project, and the specialty they wish to pursue after graduation. The list of the specializations was taken from The European Union of Medical Specialists’ (UEMS) list and grouped in six fields </t>
  </si>
  <si>
    <t>We could not attribute the differences in personality traits to specialty preference. Medical students with higher scores on agreeableness and openness (intellect/imagination) scales were more inclined to psychiatric specialties, and more conscientiousness students preferred the anesthesiology and emergency medicine specialties.</t>
  </si>
  <si>
    <t>MANCOVA</t>
  </si>
  <si>
    <t>In further studies it would be better to include family medicine as a specialty preference to gain more accurate data for Croatia.</t>
  </si>
  <si>
    <t xml:space="preserve">We questioned students from all six years of study, younger students presumably having little knowledge about the different specialties and what they entail. It is known that the specialty preferences may vary significantly from the beginning to the end of medical school. The specialties were grouped to the authors’ best ability, after consulting the literature and medical doctors from different fields. However, it was challenging to make a small number of groups without pooling in specialties that different personality groups would choose. Also, we have to take into consideration that participants will want to manage how they appear when responding to self-report questionnaires. </t>
  </si>
  <si>
    <t>Junior and senior medical students</t>
  </si>
  <si>
    <t>Institutional Review Board
approval came from the University and Associate Dean of the medical
school</t>
  </si>
  <si>
    <t xml:space="preserve">M age=35 </t>
  </si>
  <si>
    <t xml:space="preserve">Students were enrolled in a private medical school in St. Louis, Missouri. All female and male junior and senior medical students received research packets through their mailboxes at the medical library. </t>
  </si>
  <si>
    <t>Medical career choices, age and Machiavellianism</t>
  </si>
  <si>
    <t xml:space="preserve">Mach V Scale </t>
  </si>
  <si>
    <t>Test-retest reliability</t>
  </si>
  <si>
    <t>0.60</t>
  </si>
  <si>
    <t>Face validity</t>
  </si>
  <si>
    <t>A demographic sheet asked for the respondent's educational degree(s),
gender, age, and choice of medlcal specialty.</t>
  </si>
  <si>
    <t>There were no significant differences between scores of medical students selecting psychiatry as compared with scores of those choosing medicine, surgery, or other
clinical specialties.</t>
  </si>
  <si>
    <t xml:space="preserve">Additional research in Machiavellianism and medlcal career choice
needs to be done with longitudinal studies to see if Machiavehanism
changes with age and year in medical school. </t>
  </si>
  <si>
    <t xml:space="preserve">This research contained areas that decreased chances for generalizability. The study involved a lunited population of junior and senior medical
students from one private midwestern medical school. The large nonresponse rate remains typical of the medical profession. The issue of power vs
service shows that these students do not complete a survey which does not
directly affect patient care. </t>
  </si>
  <si>
    <t>4th-year medical students</t>
  </si>
  <si>
    <t xml:space="preserve">From January 2015 to April 2016 </t>
  </si>
  <si>
    <t xml:space="preserve"> 24.3 ± 2.1 </t>
  </si>
  <si>
    <t>Students were informed about the scope of the survey through e-mails and advertisements posted in the campus. At the end of a lecture, the survey was handled to the students in hardcopy. After additional information about the purpose and content of the survey, the students willing to participate were asked to read carefully a statement of consent. The survey was anonymous, all questionnaires were de-identified, and the respondents were asked to seal the questionnaire in an envelope to ensure confidentiality.</t>
  </si>
  <si>
    <t>The survey included basic demographic (age and gender), grade point average (GPA, ranging from 18 to 30 in Italian medical schools), and students' intention to pursue a surgical residency (yes/no). Psychopathic personality traits.</t>
  </si>
  <si>
    <t>Psychopathic personality traits were assessed with the PPI-R.</t>
  </si>
  <si>
    <t>The survey included students' intention to pursue a surgical residency (yes/no).</t>
  </si>
  <si>
    <t xml:space="preserve"> students aspiring to a surgical career exhibited higher PPI-R total score, self-centered impulsivity (SCI) factor score, Machiavellian egocentricity, social influence, and fearlessness content scale scores. Logistic regression showed that SCI score was a significant predictor for the likelihood of expressing interest toward a surgical career.</t>
  </si>
  <si>
    <t>First, the sample was drawn from a single medical school. In addition, the cross-sectional design does not allow conclusions with respect to causality and self-reported measures have the potential to result in inaccurate reporting.  In spite of aforementioned limitations, there are noteworthy strengths to this study. This research was the first study known to assess psychopathic traits as a predictor of specialty choice in a nonclinical sample of medical students. In addition, the sample size was large enough to detect differences.</t>
  </si>
  <si>
    <t>Jordan</t>
  </si>
  <si>
    <t>Fifth- and sixth-year medical students and post-graduate internship doctors - graduates</t>
  </si>
  <si>
    <t xml:space="preserve">The mean age of participants was 23.3 (± 1.2) </t>
  </si>
  <si>
    <t>19.3%</t>
  </si>
  <si>
    <t>This is a cross-sectional study including fifth- and sixth-year medical students and post-graduate internship doctors at five universities in Jordan. An online survey was used to collect data from participants.</t>
  </si>
  <si>
    <t>Data collection started in March 2020 and concluded in April 2020.</t>
  </si>
  <si>
    <t>We collected information about the general characteristics of the participants, including; age, gender, university, academic year, nationality, and place of permanent residency. We used the Big Five Inventory–2 (BFI-2) to assess the personality traits of each participant.</t>
  </si>
  <si>
    <t>Big Five Inventory–2 (BFI-2)</t>
  </si>
  <si>
    <t>Cronbach’s alpha (α) and ranged from acceptable to good; neuroticism (α =.84), conscientiousness (α =.83), extraversion (α =.80), agreeableness (α =.72) and openness (α = 0.64).</t>
  </si>
  <si>
    <t>Questions about the most preferred specialty, preference of clinical or basic medical sciences, preference to be a practicing or non-practicing medical doctor, and other factors that influence students in their specialty choice were asked. Basic medical sciences included fundamental health sciences that are taught to students early in medical school such as anatomy, biochemistry, cell biology, genetics, histology, immunology, microbiology, pathology, pharmacology, and physiology. Medicine-oriented specialties included all clinical specialties where no surgeries are performed (internal medicine and its subspecialties, pediatrics, emergency medicine, neurology, dermatology, forensics, family medicine, radiology, and psychiatry). Surgery-oriented specialties included general surgery, obstetrics and gynecology, anesthesiology, and surgical subspecialties such as neurosurgery, orthopedics, ophthalmology, otorhinolaryngology and urology. Moreover, the term practicing doctors denoted doctors with direct interaction with patients while non-practicing doctors included those who had no direct interaction with patients or those exclusively working in administrative positions in the healthcare system.</t>
  </si>
  <si>
    <t xml:space="preserve">Medical students and fresh medical graduates with more extraversion and conscientiousness preferred to be practicing clinicians and were more likely to pursue their career in surgery-oriented specialties. </t>
  </si>
  <si>
    <t>Our study is limited by its cross-sectional design as it does not deal with the possible future effect of medical specialty and work environment on personality. Other confounding factors may come into play when considering a future career direction in medicine such as academic interests, specialty lifestyle, future income, and perceived prestige.</t>
  </si>
  <si>
    <t xml:space="preserve">More studies are encouraged to evaluate such factors and to assess which personalities succeed in each specialty rather than what personalities best match different specialties. </t>
  </si>
  <si>
    <t>Institutional ethical approval was obtained from the IRB committee at Jordan University Hospital</t>
  </si>
  <si>
    <t>The datasets generated and/or analyzed during the current study are available from the corresponding author upon reasonable request.</t>
  </si>
  <si>
    <t xml:space="preserve">Students entering medical school </t>
  </si>
  <si>
    <t>Medical students, graduates</t>
  </si>
  <si>
    <t>A national sample of 630 students entering 6 medical schools in 1967 was grouped on the basis of the students’ responses to the 2-part question from a biographical inventory.</t>
  </si>
  <si>
    <t>Values, attitudes, biographical background, and intellectual capacity, achievement and career specialty preference.</t>
  </si>
  <si>
    <t xml:space="preserve"> The Rokeach Form E Dogmatism Scale</t>
  </si>
  <si>
    <t>0.68 to 0 .93</t>
  </si>
  <si>
    <t>Criterion validity</t>
  </si>
  <si>
    <t>2-part question from a bio- graphical inventory: (a) “To which type of medical career do you now think you will ultimately devote all or most of your time after internship?” and (b) “If primarily interested in a specialty, please specify.” Selected for study were 459 students making the following 5 choices:
general practice; internal medicine, including pediatrics; surgery, including obstetrics; psychiatry; and undecided.</t>
  </si>
  <si>
    <t>No differences were found in values in dogmatism.</t>
  </si>
  <si>
    <t>It will be important to observe how the presence or absence of specific values and attitude changes over the years relate to the final career choice.</t>
  </si>
  <si>
    <t>NO, not medical students</t>
  </si>
  <si>
    <t>Third-year medical students</t>
  </si>
  <si>
    <t>Students at the Medical University of South Carolina take an eight-week core
psychiatry clinical rotation during their junior year. The core rotation consists
of supervised patient care and a multimedia programmed self-instruction
course in basic psychiatry. Prior to and after the rotation, students who
agreed to participate in the research project were given a battery of
psychological tests and questionnaires regarding background information and
specialty preference. Performance and academic measures were collected as
well.</t>
  </si>
  <si>
    <t>Completed data were obtained students who
rotated through psychiatry between 1973 and 1978.</t>
  </si>
  <si>
    <t>Personality, mood state, academic measures, an
interest in psychiatry specialization</t>
  </si>
  <si>
    <t>Rotter's Internal-External Locus of Control (I-E
Scale), The Profile of Mood States Scale (POMS),The Dogmatism Scale (D-Scale), The State-Trait Anxiety Inventory Form X-2 (STAI)</t>
  </si>
  <si>
    <t>STAI - reliability coefficient, POMS: Cronbach's alpha; Dogmatism scale: split-half coefficient;  I-E scale: Test-retest reliability</t>
  </si>
  <si>
    <t xml:space="preserve">STAI :The values for reliability coefficients ranged between 0.26 and 0.68 for state anxiety and between 0.76 and 0.86 for trait anxiety; POMS: 0.63 to 0.96; Dogmatism scale: 0.79;  I-E scale: 0.61; </t>
  </si>
  <si>
    <t>STAI: Factorial validity, POMS: Confirmatory factor analysis, Dogmatism scale: factor validity;  I-E scale: factor analysis,</t>
  </si>
  <si>
    <t>Questionnaires regarding background information and
specialty preference.</t>
  </si>
  <si>
    <t>In conclusion, with the combination of personality and academic
measures that were used in this study, it appears that the best set of
predictors to classify students into two groups, those interested in a
psychiatry specialty and those interested in other special ties, would be
a combination of three POMS sub scales and the Trait Anxiety
measure from the STAI. These four measures in combination were able
to classify 84% of the students correctly.</t>
  </si>
  <si>
    <t>Stepwise discriminant analysis</t>
  </si>
  <si>
    <t>The ability of these measures
to predict final specialty choice is not known, but a study to determine
the relationship of junior year specialty preference with final choice is
currently underway. Also ongoing is a study to determine if
psychological and academic measures can successfully predict final
specialty choice.</t>
  </si>
  <si>
    <t>NO, no specialty preference measured</t>
  </si>
  <si>
    <t xml:space="preserve">NO, no personality traits </t>
  </si>
  <si>
    <t>Singapore</t>
  </si>
  <si>
    <t xml:space="preserve">Medical students </t>
  </si>
  <si>
    <t xml:space="preserve"> 22.4 ± 3.06 </t>
  </si>
  <si>
    <t>One undergraduate and one graduate medical school</t>
  </si>
  <si>
    <t xml:space="preserve">All students enrolled in two of the medical schools (one undergraduate and one graduate medical school) in Singapore were invited to take part in a web-based survey administered in the English language via school email. </t>
  </si>
  <si>
    <t>Premedical and intramedical school factors, perception of career aspects, attitudes towards psychiatry, stigma towards mental illness and personality traits, likelihood of psychiatry as a career choice.</t>
  </si>
  <si>
    <t>Mini-International Personality Item Pool (mini-IPIP)</t>
  </si>
  <si>
    <t>0.62-0.78</t>
  </si>
  <si>
    <t>Participants were first asked to rate their likelihood of a career in various specialties—paediatrics, radiography, general practice/primary care, clinical laboratory sciences, anaesthetics, obstetrics and gynaecology, accident and emergency medicine, surgery, psychiatry and general internal medicine—before proceeding to the remaining questionnaire.</t>
  </si>
  <si>
    <t>Among the self-rated personality traits, only agreeableness and neuroticism were found to be significant factors associated with choosing psychiatry as a career on the mini-IPIP. Those who were unlikely to choose psychiatry scored significantly lower in these two personality traits.</t>
  </si>
  <si>
    <t xml:space="preserve">Cross-sectional study design limits the ability to draw causal conclusions.
</t>
  </si>
  <si>
    <t xml:space="preserve">The lack of qualitative data may have also limited our understanding of how these students were being influenced by their contact with junior clinicians and trusted doctor/nurse, along with the larger-scale cultural issues that might affect their decision to specialise in psychiatry. Furthermore, the current study only looked at medical students’ likelihood of choosing psychiatry as career choice in the future and this may not reflect their actual decisions on graduation. </t>
  </si>
  <si>
    <t>The study was approved by the ethics committee of the Domain Specific Review Board of the National Healthcare Group, Singapore.</t>
  </si>
  <si>
    <t>For access to data, please approach Associate Professor Mythily Subramaniam via gs.moc.hmi@ylihtym.</t>
  </si>
  <si>
    <t>NO, specialty identity</t>
  </si>
  <si>
    <t xml:space="preserve">Students at the end of their first year or internship training, </t>
  </si>
  <si>
    <t>5 groups, each more than 100 members</t>
  </si>
  <si>
    <t>Measurements  in 
each of these dimensions were made at 
the time the students entered medical 
school.</t>
  </si>
  <si>
    <t>Fall of 1956</t>
  </si>
  <si>
    <t xml:space="preserve">Scholastic aptitude, interest and 
personality  characteristics,  and  bio-
graphical  histories.  </t>
  </si>
  <si>
    <t>These  instruments  were  the 
Allport-Vernon-Lindzey Study of Values, the Edwards Personal Preference Schedule, and the Strong Vocational Interest  Blank</t>
  </si>
  <si>
    <t>Split-half reliability of the whole test, and
adjusted the split-half reliability of obedience to 0.56; the
others were increased to 0.64 or higher.</t>
  </si>
  <si>
    <t xml:space="preserve">To answer this question we looked at five groups of individuals who, at the end of their first year of internship training,   indicated that they were planning to enter one of the following careers: general practice, full-time specialty practice in internal medicine, full-time speciality practice in surgery, part-time specialty practice plus research and teaching in medicine, and part-time specialty practice plus research and teaching in surgery.   </t>
  </si>
  <si>
    <t>Students who choose general practice careers do not have as great a need to 
exercise leadership as their classmates, 
who  choose full-time specialty practice 
or part-time academic careers.</t>
  </si>
  <si>
    <t>ANOVA?</t>
  </si>
  <si>
    <t xml:space="preserve">The study reported here has only scratched the surface of the career choice question;  it is only suggestive of the kind of research that can and should be done in individual medical schools,  and that should be repeated periodically on a national basis. When this is done, some of our conclusions will be replaced by more valid ones.   </t>
  </si>
  <si>
    <t>NO, no medical students</t>
  </si>
  <si>
    <t>Austria, Belgium, France, Canada, Germany and Switzerland</t>
  </si>
  <si>
    <t>Board-certified physician, resident or medical student</t>
  </si>
  <si>
    <t>Medical students and physicians</t>
  </si>
  <si>
    <t xml:space="preserve">Data were collected from 12 February 2016 to 12 May 2016. </t>
  </si>
  <si>
    <t>cross-sectional observational study</t>
  </si>
  <si>
    <t xml:space="preserve">1350 medical students, 2345 board-certified physicians, 1453 residents </t>
  </si>
  <si>
    <t xml:space="preserve">Online survey containing the Ten-Item Personality Inventory (TIPI), an internationally validated measure of the Five Factor Model of personality dimensions, distributed to board-certified physicians, residents and medical students in several European countries and Canada. </t>
  </si>
  <si>
    <t>Ten-Item Personality Inventory (TIPI)</t>
  </si>
  <si>
    <t>0.51</t>
  </si>
  <si>
    <t>Convergent validity</t>
  </si>
  <si>
    <t xml:space="preserve">The survey collected the respondent age, sex, primary language, educational level (board-certified physician, resident or medical student) as well as the (intended) medical specialty. The grouping variables were being a physician or not (H1) and being a surgically or medically orientated physician (H2). </t>
  </si>
  <si>
    <t>The outcome variables of interest were the age-adjusted and sex-adjusted z-scores of each of the FFM personality traits. The grouping variables were being a physician or not (H1) and being a surgically or medically orientated physician (H2).</t>
  </si>
  <si>
    <t>Between specialties, moderate differences exist: compared with medical doctors, on average, surgeons show lower levels of neuroticism, extraversion and openness to experience, while there is no significant difference in agreeableness and conscientiousness (figure 3). These differences replicate across residents as well as medical students.</t>
  </si>
  <si>
    <t>One critical aspect of the interpretation is the assignment of various specialties to the ‘surgical’ and ‘medical’ fields. When the analyses of our study including various specialties, resulting in larger groups, were repeated on very strictly selected but small samples of unequivocal surgical and medical specialties (online supplementary table 2), the findings were reproduced despite the concurrent loss of power. This corroborates the reported findings in the larger groups. Given the scope of this study, it was not possible to draw a random sample from the population of all board-certified and training physicians as well as medical students. Hence, selection bias might limit the generalisability of our findings to, for example, the full population of surgical and medical specialties. Furthermore, it goes without saying that no inferences from the general average personality profiles reported in the present study to individual physicians can be made.</t>
  </si>
  <si>
    <t>In addition, in established medical practitioners, a better understanding of predominant personality traits within different disciplines could be helpful for interdisciplinary teamwork and patient care by stimulating self-reflection and professional development.</t>
  </si>
  <si>
    <t>The study was submitted to the institutional review board of the Canton St. Gallen, Switzerland (EKSG 16/020) and the ‘Comité d’Éthique Hospitalo-Facultaire Universitaire de Liège’ (2016/74). Both estimated that it did not fall under the legislation for research involving human beings and that the collected anonymous data did not require any consent beyond the deliberate participation.</t>
  </si>
  <si>
    <t>Once the study results have been published, the data set will be distributed to other researchers upon request. Final decision is made by the corresponding author (MNS) and the last author (WS).</t>
  </si>
  <si>
    <t>In this study, women were more likely than men to
choose primary care specialties, as were those with
preference for introversion and feeling. Of those graduates who selected primary care, only feeling types
chose Family Medicine more often than thinking
types. Of those who selected nonprimary care, there
was a higher proportion of male, extraverts, and thinking types in the surgical specialties.</t>
  </si>
  <si>
    <t>Canada, USA</t>
  </si>
  <si>
    <t>In spring 1994, all U.S. and Canadian medical schools were surveyed by mail to determine (a) if the MBTI was being used, and, if so, (b)
years for which data had been collected, and (c) willingness to share data on type and specialty choice of
graduates. At one author’s
school (Louisiana State University School of Medicine, New Orleans), the type indicator is introduced
each year as part of freshman orientation.</t>
  </si>
  <si>
    <t>In spring 1994</t>
  </si>
  <si>
    <t>Records from each school comprised graduation year, gender,
MBTI type, and medical specialty at the time of Match.</t>
  </si>
  <si>
    <t>MBTI</t>
  </si>
  <si>
    <t>Retrospective and descriptive study seeks to determine</t>
  </si>
  <si>
    <t>Linear regression</t>
  </si>
  <si>
    <t>Ideally, to look at medical specialty and type, an analysis of physicians in practice would yield more accurate
data. Yet, it is known that residents and physicians who
change specialties are far more likely to move into an
area in which their type is more prevalent than it was in
their initial choice. Thus, one would expect that the results reported here would be strengthened by examining physicians later in their careers.</t>
  </si>
  <si>
    <t>First, although the sample is relatively large and comes
from a broad range of geographic areas and a mix of
public and private institutions, there is the possibility
that it is not fully representative. The general consistency with previous studies would argue against this,
but it cannot be ruled out. Second, in spite of a suggestion that preferences may change during medical training,9 there is general agreement in the literature10 and
in the authors’ experience that type is fairly stable over
time. In this study, not all students in the sample took
the MBTI in the same year of medical school; there is a
possibility that “noise” was introduced by the fact that
students took the test at different points in their medical education. Third, some schools’ data represented
entire classes whereas others’ data included only portions of a class. Hence, selective bias may have been
introduced, if students who did not take the MBTI
were somehow different from those who did.
Finally and most important, the analysis of specialty choice was contingent on students’ choice at the
time of the Match. Many who had not initially planned
to subspecialize may have chosen to do so later.</t>
  </si>
  <si>
    <t>Average age of 22 years</t>
  </si>
  <si>
    <t>Between 2006 and 2008</t>
  </si>
  <si>
    <t xml:space="preserve"> First-year medical students, post-graduates</t>
  </si>
  <si>
    <t xml:space="preserve">Measures were administered in a large-group setting. Upon their subsequent
graduation from medical school, their actual specialty choices were obtained from the National Resident Matching Program
(NRMP) data. The NRMP is a private, not-for-profit corporation established in 1952 to provide a uniform date of appointment to
positions in graduate medical education in the United States. </t>
  </si>
  <si>
    <t>Personality, work values, medical specialty choice</t>
  </si>
  <si>
    <t>16 Personality Factor Questionnaire Fifth Edition</t>
  </si>
  <si>
    <t>Range from 0.68 to 0.87</t>
  </si>
  <si>
    <t>The time seemed propitious to repeat the original study by collecting data from many schools over a broad geographical area and relating MBTI with specialty choice at
Match (residency obtained through the Early Specialty
Match, the Military Match, or the National Residency
Matching Program).</t>
  </si>
  <si>
    <t>Upon their subsequent
graduation from medical school, their actual specialty choices were obtained from the National Resident Matching Program
(NRMP) data. The NRMP is a private, not-for-profit corporation established in 1952 to provide a uniform date of appointment to
positions in graduate medical education in the United States. Students were then grouped by person-oriented or techniqueoriented specialties using the classification for specialties used by Yufit, Pollock, and Wasserman (1969). This classification
scheme describes person-oriented specialties as specialties with an inclination towards people and the entire patient.
Technique-oriented specialties involve a focus on technical skills, instruments, and techniques related to patient care. Using this
classification scheme, students entering the specialties of family practice, internal medicine, obstetrics and gynecology,
pediatrics, physical medicine and rehabilitation, and psychiatry were classified as person-oriented. Students entering
anesthesiology, dermatology, emergency medicine, otolaryngology, pathology, radiology, or surgery were classified as
technique-oriented.</t>
  </si>
  <si>
    <t>Results indicated that first-year medical students who entered person-oriented specialties tend to be more sensitive than those who entered technique-oriented specialties. Medical students who entered person-oriented specialties also tended to display more warmth than those entering techniqueoriented specialties. Additionally, those who elected to enter person-oriented specialties tended to be
more rule conscious and apprehensive compared to those who entered techniqueoriented specialties . Conversely, first-year medical students
electing to enter technique-oriented specialties tended to be more dominant, vigilant and tense compared to those who entered person-oriented specialties.</t>
  </si>
  <si>
    <t>Discriminant analysis</t>
  </si>
  <si>
    <t>For this sample,
discriminant analysis identified seven personality traits with structure matrix correlations equaling .33 or greater (Tabachnick &amp;
Fidell, 2007) and that maximized separation between the two groups: Sensitivity, Dominance, Warmth, Rule-consciousness,
Tension, Vigilance, and Apprehension</t>
  </si>
  <si>
    <t>Future research regarding personality traits and physician work values could examine how these domains contribute to
predicting specialty choice and physician satisfaction and retention. First, future research should investigate the predictive
utility of personality traits and physician work values combined with interest assessment contextualized for medical practice
(Richard, 2005). As suggested previously, such research may yield significant results after medical students have completed
their clerkships thereby giving them a frame of reference for medical practice. Additionally, future research examining the role
of personality and physician work values in specialty choice should also consider whether individual differences in these
domains relate to satisfaction with specialty choice.</t>
  </si>
  <si>
    <t>First, results are limited to first-year medical students
and may not be generalizable to medical students at more advanced levels of their medical education. A different pattern of
results may have emerged had we used samples of participants across the continuum of medical school training rather than
just students in their first year. Additionally, data were collected from a single medical school. Therefore, results may not
generalize to other types of medical school where different admission criteria and training experiences may affect residency
choices</t>
  </si>
  <si>
    <t>With institutional review board approval</t>
  </si>
  <si>
    <t>NO, no personality traits (emphaty)</t>
  </si>
  <si>
    <t>NO, no personality traits (temperament)</t>
  </si>
  <si>
    <t>NO, career indecision</t>
  </si>
  <si>
    <t>Fifth year medical
students</t>
  </si>
  <si>
    <t xml:space="preserve">1963, 1964 and 1965 </t>
  </si>
  <si>
    <t xml:space="preserve">The entire classes of fifth year medical
students at the University of Edinburgh in
1963, 1964 and 1965 were studied. At the start of the psychiatry course each
student (except for two who refused) completed
four personality inventories. On two occasions, at the beginning and again
at the end of the psychiatry course, students
answered questions about their attitude to
psychiatry as a future career. </t>
  </si>
  <si>
    <t>Personality Factors, Teaching Method, Physical v. Psychological
Orientation, Psychiatric Career Preference</t>
  </si>
  <si>
    <t>Maudsley: 0.74 and
.81</t>
  </si>
  <si>
    <t>Maudsley: construct validity</t>
  </si>
  <si>
    <t>Scotland/UK</t>
  </si>
  <si>
    <t>The Extraversion scale of the Maudsley Personality
Inventory; The Neuroticism scale of the Maudsley Personality
Inventory; The Complexity scale - OPI;  Thinking-introversion</t>
  </si>
  <si>
    <t>On two occasions, at the beginning and again
at the end of the psychiatry course, students
answered questions about their attitude to
psychiatry as a future career. A</t>
  </si>
  <si>
    <t>The most important of the four personality
dimensions tested in relation to psychiatric
career attitude is reflectiveness ; the students
who favour abstract ideas are positive, and the
students who prefer ideas with practical
application are negative about a psychiatric
career. Complexity, capacity to tolerate am
biguities, is also a correlate of a positive
psychiatric career attitude. These relationships
obtain before as well as after the psychiatric
instruction.</t>
  </si>
  <si>
    <t>A multiple regression analysis (</t>
  </si>
  <si>
    <t>The multiple correlation of Psychiatric
Career Preference before instruction with the
set of personality variables was o â€˜¿289. There is,
therefore, a significant association before students
are taught psychiatry between personality
factors and expression of career choice
(F4,370 = 8 427 ; p&lt; .001). The percentage
relative weights (Ezekiel, i@Ã§) of the four
tests separately is as follows : Extraversion o;
Neuroticism I ; Complexity 4o; Thinking
introversion 59. High Complexity and Thinking
introversion together are thus associated with
preference for a psychiatric career before
instruction.</t>
  </si>
  <si>
    <t>Moreover, determinants
other than personality factors influence doctors
to become psychiatrists, and need to be explored.</t>
  </si>
  <si>
    <t>Medical student</t>
  </si>
  <si>
    <t>The total sample was composed as follows: (1) All doctors
who had been second-year Edinburgh medical students in 1961
and were citizens of the United Kingdom. They had registered
as medical practitioners by December 1965 ; (2) A 50% random
sample of doctors who had been third-year Edinburgh medical
students in 1961 and were citizens of the United Kingdom.
They had registered by December 1964.</t>
  </si>
  <si>
    <t>Second and third year of medical school</t>
  </si>
  <si>
    <t>A postal questionary was sent in 1966 to the young doctors</t>
  </si>
  <si>
    <t>Personality traits. academic records, choice of career</t>
  </si>
  <si>
    <t>Maudsley: 0.74 and
.82</t>
  </si>
  <si>
    <t>A postal questionary was sent in 1966 to the young doctors
in the sample inquiring inter alia about the following:
(1) specialty choice; (2) firmness of specialty choice-
(a) definitely decided, (b) inclinations towards certain work,
(c) decided against some kinds of work, (d) quite undecided;
(3) reading habits-(a) seldom or never, (b) one hour weekly,
(c) one hour daily, (d) more than one hour daily.</t>
  </si>
  <si>
    <t>Among young doctors as a group, and also within specialty
subgroups, doctors of contrasting personality type are found.
Even among potential surgeons, for example, who tend to be
homogeneously impulsive, sociable, and stable emotionally, the
more sociable surgeons tend to tolerate uncertainties better than
the less sociable; the latter tend to strive for certainties. Simple
personality classification of specialists, therefore, is not to be
expected.</t>
  </si>
  <si>
    <t>Correlation</t>
  </si>
  <si>
    <t>A longitudinal, cohort study</t>
  </si>
  <si>
    <t>6-year undergraduate</t>
  </si>
  <si>
    <t>The first cohort was
recruited at the start of the study because a new
curriculum was being introduced in 1984. There
were no differences in the selection processes used
or in the curriculum studied between the 2 cohorts.
The final data collection on career choice was
completed in 1998.</t>
  </si>
  <si>
    <t xml:space="preserve">The response rates were 94% for cohort 1 and 97% for
cohort 2. </t>
  </si>
  <si>
    <t>Data concerning the students’
sociodemographic backgrounds, admission scores
and personality characteristics were collected in Year
1. Regression analyses were performed to identify the
student characteristics that best predicted course
completion, a choice of general practice 4 years after
graduation and a rural location of practice.</t>
  </si>
  <si>
    <t>Form A of then Cattell 16 Personality Factor Questionnaire (16PF), and Questionnaire 2, which measured personal characteristics and Framingham Study Type A behaviour.</t>
  </si>
  <si>
    <t>16 PF: Cronbach's alpha</t>
  </si>
  <si>
    <t>16 PF: Range from 0.68 to 0.87</t>
  </si>
  <si>
    <t>In Year 1 the students were given a set of questionnaires designed to cover possible factors relevant to
predicting career choice and location. Questionnaire
1 consisted of questions on sociodemographic and
background factors, attitude and opinion scales,
career expectations and intentions, as well as questions on school performance.</t>
  </si>
  <si>
    <t>Predictive factors for specialisation were being more _x0001_abstract in their thinking and more _x0001_conscientious and _x0001_rulebound.</t>
  </si>
  <si>
    <t>NO, not medical specialization</t>
  </si>
  <si>
    <t>Ethical approval for the study was granted by the UCL
Ethics Committee (ref: 0511/004 and 0511/005).</t>
  </si>
  <si>
    <t>Students in their penultimate year and two years later</t>
  </si>
  <si>
    <t>The age range was 24 to
41 years</t>
  </si>
  <si>
    <t>Medical students and graduates</t>
  </si>
  <si>
    <t>Students at Brighton and Sussex Medical School (BSMS) completed a formative career planning exercise in which they wrote the names of
two specialities they were interested in as a future career.
In December 2009 and 2010 these students, now graduates, were emailed an invitation to complete an online
questionnaire.</t>
  </si>
  <si>
    <t>A longitudinal cohort
study</t>
  </si>
  <si>
    <t>In 2007 and 2008 and in December 2009 and 2010</t>
  </si>
  <si>
    <t>Specialty interest, actual specialty
chosen, confidence, influence of perceptions of the specialty and experiences on choice, satisfaction with medicine,
personality, self-efficacy, and demographics</t>
  </si>
  <si>
    <t>NEO-FFI</t>
  </si>
  <si>
    <t>The questionnaire measured which specialties participants had applied for, their preferred choice, their confidence that they would be successful in their preferred
choice, and their confidence that their preferred choice
was right for them.</t>
  </si>
  <si>
    <t>Respondents who chose acute care were significantly more extroverted than those who chose medical specialties, psychiatry, and general practice.</t>
  </si>
  <si>
    <t>Continuous variables (confidence, personality,
general self-efficacy, perceptions of the specialty):
bootstrapped independent t-tests and one-way
ANOVAs, Mann Whitney U and Kruskal Wallis
tests were used to compare groups.</t>
  </si>
  <si>
    <t>Future research could investigate the impact of
career planning interventions at medical school by following up doctors who had received such interventions
with those who had not, and looking at whether stability
of choice from medical school to post-foundation training relates to success, both psychological and in terms of
performance.</t>
  </si>
  <si>
    <t xml:space="preserve">Sixty-three percent of the schools responded to the survey and 61% of these medical schools (N=46) reported using the MBTI. </t>
  </si>
  <si>
    <t>In 2011, the Association of American Medical Colleges (AAMC) surveyed all M.D. medical schools in the US to determine if any personality measures were administered to their medical students.These forty-six medical schools were contacted and asked to participate in this study.</t>
  </si>
  <si>
    <t>We collected data between January 1-May 31, 2014</t>
  </si>
  <si>
    <t>Date of MBTI administration, academic year, MBTI form/version, residency match information (medical specialty, type of residency training program, academic or community-based) and student demographic information (sex, age, race/ethnicity).</t>
  </si>
  <si>
    <t xml:space="preserve">Data were collected and an aggregated list was compiled that included the following information: date of MBTI administration, academic year, MBTI form/version, residency match information and student demographic information. </t>
  </si>
  <si>
    <t>Aspiring psychiatrists showed preferences of Introversion over Extraversion, Intuition over Sensing, Judging over Perceiving and no preference for Thinking vs Feeling.</t>
  </si>
  <si>
    <t>Relative risk ratio</t>
  </si>
  <si>
    <t>Further analyses may elicit more accurate information regarding the personality profile of prospective psychiatry residents.</t>
  </si>
  <si>
    <t>Due to small sample size, it is difficult to extrapolate the findings.</t>
  </si>
  <si>
    <t>The research project is not considered to be human subjects research. This research was considered to be “Not Human Subjects Research” per IRB Pro00031551 on 2/20/2014. The study has been approved through the PHARR process at Palmetto Health on 2/21/2014.</t>
  </si>
  <si>
    <t>NO, no personality traits</t>
  </si>
  <si>
    <t>A sample of 2,548 white male medical students, representing about 90 per cent of the student body of S medical schools in different regions of the country, completed a self-administered questionnaire
in connection with a study of medical career patterns reported elsewhere.</t>
  </si>
  <si>
    <t xml:space="preserve">Authoritarianism, machiavellianism, medical specialty choice, socioeconomic status, and religious affiliation. and the size of the home town of the respondents </t>
  </si>
  <si>
    <t>The California authoritarian (F) scale, Christie's Machiavellian scale (Mach IV)</t>
  </si>
  <si>
    <t>F scale - splithalf, Mach IV - test-retest (pearson)</t>
  </si>
  <si>
    <t>F scale - 0.90, Mach IV - 0.82</t>
  </si>
  <si>
    <t>F scale - Factorial validity, Mach IV - (no) construct validity</t>
  </si>
  <si>
    <t>One question inquired about the field of medicine the respondent intended to enter, while an­ other question asked about the field of medicine in which he would be most interested in working . These are the most frequent choices: general practice
obstetrics-gynecology
surgical specialties
pathology;·
internal medicine
psychiatry.</t>
  </si>
  <si>
    <t xml:space="preserve">In the present sample of medical stu­dents it has been found that authoritarian students tend to select general prac­tice and reject internal medicine and psychiatry, while ) Machiavellian students tend to select psychiatry and reject gen­eral practice. This pattern of selecting medical fields is more marked among senior than freshman students. </t>
  </si>
  <si>
    <t>In any case, the data suggest that the relationship between medical fields and the personality characteristics of authoritarianism and Machiavellianism is an interesting problem that deserves continued interest.</t>
  </si>
  <si>
    <t>22.56-24.41</t>
  </si>
  <si>
    <t xml:space="preserve">Participation over as many as six assessments ranged from 73% to 96% of each class. </t>
  </si>
  <si>
    <t>In the mid-1980s</t>
  </si>
  <si>
    <t xml:space="preserve">In the mid-1980s, the authors assessed two consecutive classes of medical school students (120 in each class) on 15 personality measures throughout their four years; usable data were obtained for 199 of the students. The students' specialty choices upon graduation were obtained from the results of the National Resident Matching Program, </t>
  </si>
  <si>
    <t>The students' specialty choices upon graduation were obtained from the results of the National Resident Matching Program, and were classified as follows: internal medicine, surgery, family practice, pediatrics, psychiatry, obstetrics-gynecology, and hospital-based specialties</t>
  </si>
  <si>
    <t>Social network magnitude	
Beck depression (orientation)	
Beck depression (end of year 1), 
Neuroticism	
Extroversion	
Locus of control	
Confidence	
Social anxiety	
Public self-consciousness	
Tolerance for ambiguity	
Power motivation	
Intimacy motivation	
Masculinity, Femininity. Specialty choice</t>
  </si>
  <si>
    <t>Selection of medical specialties preferences versus choices</t>
  </si>
  <si>
    <t>NO, emphaty</t>
  </si>
  <si>
    <t>The Personal Attributes Ques­tionnaire: masculinity and femininity scale, The Neuroticism and Extrover­sion scales of the Eysenck Personal­ity Inventory, Tolerance for ambiguity</t>
  </si>
  <si>
    <t>EPQ: Cronbach's alpha, PAQ: Cronbach's alpha, Tolerance for ambiguity: split half</t>
  </si>
  <si>
    <t>EPQ, PAQ: factorial validity, Tolerance for ambiguity?</t>
  </si>
  <si>
    <t>EPQ: For the combined scales they run from 0'85 to 0'95; for the separate scales' they run from 0'74 to 0'91. PAQ: masculinity-scale: 0.77; femininity-scale: 0.84, Tolerance for ambiguity:0 .64 to 0.86?</t>
  </si>
  <si>
    <t xml:space="preserve">The students who were entering in­ternal medicine had few psychological features that distinguished them from their colleagues in other fields. They tended not to be anxiety-prone and were relatively low in intimacy moti­vation (i.e., the preference for experi­ences of warm, close, and communi­cative exchange with others). Hospital-based specialities: They preferred and worked better in structured work settings that pro­ vided fixed guidelines (low tolerance for ambiguity). The surgeons also can be described as highly aggressive and tough-minded (mascu­linity-femininity), competitive, inde­ pendent, and dominant (masculinity). Obstetricians: They are anxiety-prone (neuroticism), uncom­fortable around others (social anxi­ety), very concerned about appear­ances and making a good impression (public self-consciousness), and low in aggression, high in emotional vul­nerability (masculinity-femininity). The pediatricians had a number of traits in common with the obstetri­ cians. They too had external loci of control, scored high on warmth and helpfulness (femininity), and were relatively low on the masculine traits of competitiveness, confidence, and independence. They were also the most extraverted or sociable of all the groups studied, unlike the stu­ dents entering any other specialty.The students who entered psychia­ try tended to be introverted and to have fewer social connections than thei peers.
</t>
  </si>
  <si>
    <t>t-tests and discriminant function analyses</t>
  </si>
  <si>
    <t>Perhaps the next round of research in this area can investigate more precisely how these personality constructs contribute to not only the selection but also the practice of these specialties.</t>
  </si>
  <si>
    <t>Larger samples would be necessary for cross-validating pur­poses, and, given the magnitude of the task of data collection, such sam­ples are not likely to be forthcoming</t>
  </si>
  <si>
    <t xml:space="preserve">The study has a cross-sectional design. All male students at an Eastern school of medicine were asked to fill out questionnaires. </t>
  </si>
  <si>
    <t>Authoritarianism, death anxiety, specialty choice</t>
  </si>
  <si>
    <t>California F scale, 24 items are statments about dath anxiety</t>
  </si>
  <si>
    <t>F scale - splithalf</t>
  </si>
  <si>
    <t>F scale - 0.90</t>
  </si>
  <si>
    <t>Items in questionnaire. Only the questionnaires from those male students who stated they were interested in surgery, internal medicine, pediatrics and  psychiatry were used in the final evaluation because there were too few responses from students who re-ported interest in other specialties.</t>
  </si>
  <si>
    <t>Future surgeons, internists and paediatricians are each significantly more authoritarian than psychiatrists. Surgeons-to-be are significantly less anxious about death when compared to future internists, paediatricians and psychiatrists. There is a tendency for future internists to have lower
death anxiety than paediatricians. Potential psychiatrists are significantly lower in authoritarianism and higher in death anxiety when compared to the three other specialities combined. A rank-order correlation reveals the tendency for high authoritarianism to be associated with low death anxiety.</t>
  </si>
  <si>
    <t xml:space="preserve">Cross-sectional rather than longitudinal study
</t>
  </si>
  <si>
    <t>NO, no personality measurements or specialty choice</t>
  </si>
  <si>
    <t>Medicač students</t>
  </si>
  <si>
    <t>A questionnaire dealing with various as- pects of a career in medicine was devel- oped and distributed in 1976 to all 611 students attending a southwestern medi- cal school.</t>
  </si>
  <si>
    <t xml:space="preserve">Specialty preference and choice decisions, the Intolerance of Ambiguity </t>
  </si>
  <si>
    <t xml:space="preserve">Intolerance of Ambigu- ity Scale developed by Budner </t>
  </si>
  <si>
    <t>0.44</t>
  </si>
  <si>
    <t>Confirmatory factor analysis</t>
  </si>
  <si>
    <t>A questionnaire dealing with various aspects of a career in medicine was developed. Participants had to choose from one of these specialties:  internal medicine, surgery, psychiatry, paediatrics, obstetrics gynecology, general or family practice, or other</t>
  </si>
  <si>
    <t xml:space="preserve">It was hypothesized that if intolerance of ambiguity was a personality factor associated with specialty choice, students who preferred but did not choose the least structured specialty, psychiatry, would have less tolerance for ambiguity than students who actually choose psychiatry. The rationale for this was that students who preferred an unstructured specialty but who did not have a corresponding tolerance for unstructured situations would be influenced to choose another specialty. Likewise, it was hypothesized that students who preferred but did not choose the most highly structured specialities of surgery and obstetrics-gynaecology would have more tolerance for ambiguity than students who actually choose these two specialties. </t>
  </si>
  <si>
    <t>Other personality factors, such as personal value systems, may shed additional light on the forcesoperating to propel the medical student away from his preferred specialty. Longitudinal investigations would provide data on the relationship between choice and actual specialty attainment. Longitudinal stud- ies would also provide an opportunity to examine differences in career satisfaction between those physicians who are practicing their preferred specialty and those who are not.</t>
  </si>
  <si>
    <t>NO, conference proceeding</t>
  </si>
  <si>
    <t>Book</t>
  </si>
  <si>
    <t>NO, book</t>
  </si>
  <si>
    <t>NO, disertation</t>
  </si>
  <si>
    <t>NO, not a research</t>
  </si>
  <si>
    <t>NO, conference, no online edition</t>
  </si>
  <si>
    <t>NO, disertation abstract</t>
  </si>
  <si>
    <t>NO, attitudes</t>
  </si>
  <si>
    <t>Graduates of a combined B.S./M.D. degree program</t>
  </si>
  <si>
    <t>Average age of 18 years</t>
  </si>
  <si>
    <t>As part of a longitudinal study of the role of ability, motivation, and personality in
medical student success, participants in the present study completed the 16PF (fourth
edition) shortly after beginning their Wrst year of the B.S./M.D. program.</t>
  </si>
  <si>
    <t>The reference group, which contained
the individuals being matched, comprised 62 individuals who graduated from the
medical school during the year 2000. The criterion group, which contained individuals to whom the reference group persons were matched, constituted 358 individuals
who graduated from the medical school between the years 1995 and 1999, inclusive</t>
  </si>
  <si>
    <t>?Cross-sectional</t>
  </si>
  <si>
    <t>Medical specialty choice, personality</t>
  </si>
  <si>
    <t>16PF - Sixteen Personality Factor Questionnaire</t>
  </si>
  <si>
    <t>0.64 to 0.85</t>
  </si>
  <si>
    <t>Construct validity</t>
  </si>
  <si>
    <t xml:space="preserve">After graduation from medical school, the
study participants entered a variety of residencies as listed in Table 1. The medical
specialties represented by these residencies ranged from primary-care areas of medicine such as internal medicine, pediatrics, and family medicine, to various medical
specialty areas of practice such as neurology, pathology, and ophthalmology. </t>
  </si>
  <si>
    <t xml:space="preserve">Person matching predicted medical specialty
choice 43–60% of the time. </t>
  </si>
  <si>
    <t>NO, no association betwen paerosnality traits and specialty choice described</t>
  </si>
  <si>
    <t>NO, no validated scale</t>
  </si>
  <si>
    <t>NO, measures stability of choice</t>
  </si>
  <si>
    <t>Final year students</t>
  </si>
  <si>
    <t>Between 21 and 49 years (M = 26.18,
SD = 4.18)</t>
  </si>
  <si>
    <t>Participants were informed of the project through posters and leaflets distributed
through the medical schools, and completed the survey online.</t>
  </si>
  <si>
    <t>Specialty choice, personality,
values, professional and lifestyle expectations, and well-being</t>
  </si>
  <si>
    <t>Mini-International Personality Item Pool (Mini-IPIP)</t>
  </si>
  <si>
    <t xml:space="preserve"> The internal reliability coefficients for the current study were .80
(E), .78 (N), .69 (I), .66 (C) and .65 (A).</t>
  </si>
  <si>
    <t>The internal reliability coefficients</t>
  </si>
  <si>
    <t>Students were asked to indicate, given
the current stage of their training, their preferred medical specialty, practice location
and hours of work. For preferred medical specialty, students could choose from a
list of 19 pathways (e.g., general practitioner, emergency medicine).</t>
  </si>
  <si>
    <t xml:space="preserve">The study also found a
relationship between choosing a primary care specialty and the personality trait of
agreeableness. </t>
  </si>
  <si>
    <t xml:space="preserve">Multinomial logistic regression </t>
  </si>
  <si>
    <t>Future studies need to replicate the findings in other
populations, and would benefit from taking a developmental perspective to examine
how the influences on choice change over the medical training period</t>
  </si>
  <si>
    <t>In addition to the response rate limiting generalizability of the study’s
findings, the study also was limited by its cross-sectional nature and being
conducted in a single country</t>
  </si>
  <si>
    <t>Ethics approval was
provided by the authors’ and each participating university’s ethics committee. The
study was funded by the Australian Research Council.</t>
  </si>
  <si>
    <t>Freshman medical
students</t>
  </si>
  <si>
    <t>As part of the freshman psychiatry course
taken in the medical school,</t>
  </si>
  <si>
    <t>onality, specialty choice</t>
  </si>
  <si>
    <t>Edwards Personality Preference Schedule
(EPPS) R</t>
  </si>
  <si>
    <t>A follow-up questionnaire in the senior
year of medical school and also postresidency, asking about changes in attitude, major
life changes, and degree of certainty of spe¬
cialty choice was distributed and returned to
the research team.
A ten-year follow-up by questionnaire,
asking questions about significant life
changes and current specialty choice was
sent to all members of the experimental
population.</t>
  </si>
  <si>
    <t>Those students in "people-oriented" specialties and activities usually reflect personality needs relating more to affiliative desires and helping-out interests and were evaluated and observed to be more comfortable with people. Those students in specialties where involvement with others is more minimal (technique oriented), had needs reflecting other orientations, such as, being exhibitionistic, or in needing help themselves, and were assessed and observed to be less at ease with people.</t>
  </si>
  <si>
    <t>That findings of
some clarity emerged in spite of this ponder¬
ous experimental design is considered a pos¬
itive sign that with a less complex design,
the results might have been even more de¬
finitive.</t>
  </si>
  <si>
    <t>In retrospect, a self-criticism is that too
much data were collected, and the resulting
design incorporated too many modalities of
data and levels of analysis.</t>
  </si>
  <si>
    <t>Zuckerman HS. Evaluation of the literature on career choice within medicine. Medical Care Review 1977; 34:
1079-100.</t>
  </si>
  <si>
    <t>NO, stability of choice</t>
  </si>
  <si>
    <t>Fourth year</t>
  </si>
  <si>
    <t>M=23.19, SD=0.78</t>
  </si>
  <si>
    <t>The research was conducted
over two years, in the academic year
 2012/2013 and 2013/2014</t>
  </si>
  <si>
    <t xml:space="preserve">Specialty choice: surgical specialty and person-oriented specialties </t>
  </si>
  <si>
    <t>Five
-Factor Model (FFM</t>
  </si>
  <si>
    <t>0 .41 to 0.67</t>
  </si>
  <si>
    <t>The respondents most often indicated surgery as
the preferred path of professional development:
in this group forming the criterion group (N=93). For
the needs of the present study, people who
preferred the following specializations were
included in the control group: paediatrics, psychiatry, internal medicine and family medicine.</t>
  </si>
  <si>
    <t xml:space="preserve">The study involved a total of students of
fourth year of medical studies at Medical University of Lublin. </t>
  </si>
  <si>
    <t>Multivariate logistic regression
shows</t>
  </si>
  <si>
    <t>The personality constellation of future
surgical adepts seems to be a coherent and strong
predictor of the style of medical practice characteristic of
surgery, characterized by a strong biotechnical orientation,
and in the interpersonal layer, a predisposition to build
paternalistic relationships with patients. The personality
of future surgeons basically corresponds to the functional
requirements of surgical treatment.</t>
  </si>
  <si>
    <t xml:space="preserve">It would be interesting to determine
whether similar results could be obtained in other
cultural contexts. It would be especially interesting
to verify the thesis about the leading meaning of
the 'self-strengthening' metavalue and personality
traits (low agreeableness, low neuroticism) as
predictors of the choice of specialization in
surgery, associated with the style of medical
practice specific to this specialty. </t>
  </si>
  <si>
    <t xml:space="preserve">They are primarily a consequence of the fact that the analyzed results were obtained in the study of a sample of students from one medical university. Another limitation of the
research is the fact that the sample includes students declaring the choice of surgery as a path of professional development, and not residents already implementing the preferred scenario of obtaining medical qualifications. </t>
  </si>
  <si>
    <t>t-Student Test.</t>
  </si>
  <si>
    <t>Spain</t>
  </si>
  <si>
    <t>The data was collected in an anonymous survey on the sociodemographic characteristics, vocational interests and personality profile of the students. The vocational interests of the students were collected in an open question and recorded in writing when taking the test.</t>
  </si>
  <si>
    <t>1988-89 to 1992-93</t>
  </si>
  <si>
    <t>Sociodemographic characteristics, vocational interests and personality profile of the students.</t>
  </si>
  <si>
    <t>Cattell Test 16 PF</t>
  </si>
  <si>
    <t>Internal consistency</t>
  </si>
  <si>
    <t>0.50</t>
  </si>
  <si>
    <t>In conclusion, we can say that students who are more emotionally immature, sensitive and dependent, as well as more impulsive, unstable, disorderly tend to feel attracted to specialty of Psychiatry.</t>
  </si>
  <si>
    <t>1988-1993</t>
  </si>
  <si>
    <t>The vocational interests of the students were collected in an open question and recorded in writing when taking the test.</t>
  </si>
  <si>
    <t>The vocational interests of the students are grouped in eight large groups of specialties: 1. General surgery and its subspecialties.2. General Medicine and Internal Medicine with its subspecialties 3. Gynecology and Obstetrics. 5. Psychiatry 6. Traumatology, 7.Sensory specialties" 8. "Other specialties"</t>
  </si>
  <si>
    <t>1988-93</t>
  </si>
  <si>
    <t>The results appoint about the existence of an association between certain personality variables and the preference for specific specialities. Compared with the rest of the students, those who preferred the specialities of Pediatrics, Gynecology and Sensorial Specialties (including Dermatology, Ophthalmology, Otorhinolaryngology and Odontology) tended to be "effective" (A+), "trusted" (L-) and "practices" (M-). Those students who selected Psychiatry tended to be "sensible" (I+) and "imaginative" (M+). The students who preferred Orthopedic Surgery tended to be "Hard" (I-) and "Practices" (M-). The students who chose Internal Medicine or Surgery have the personality profile of the general population of students.</t>
  </si>
  <si>
    <t>The vocational interests of the students were collected in an open question and recorded in writing when taking the test.The vocational interests of the students are grouped in eight large groups of specialties: 1. General surgery and its subspecialties.2. General Medicine and Internal Medicine with its subspecialties 3. Gynecology and Obstetrics. 4. Pediatrics 5. Psychiatry 6. Traumatology, 7.Sensory specialties" 8. "Other specialties"</t>
  </si>
  <si>
    <t>The students who chose a "medical speciality" trend to be more "tender-minded, sensitive..." (I+), "trusting" (L-) and "shrewd, astute, calculating..." (N+) and who preferred a "surgical speciality" more "impulsive, happy-go-lucky, enthusiastic..." (F+) and "strong minded, self-reliant..." (I-). Conclusions: The results of our work seem confirm the existence of different traits of personality in the students who preferred a "Medical Speciality" front a "Surgical Speciality".</t>
  </si>
  <si>
    <t>The vocational interests of the students were collected in an open question and recorded in writing when taking the test.The vocational interests of the students are grouped in surgical and medical specialties specialties</t>
  </si>
  <si>
    <t>https://psycnet.apa.org/record/2012-20177-003</t>
  </si>
  <si>
    <t>NO,not medical students</t>
  </si>
  <si>
    <t>NO, no specialty choice measured</t>
  </si>
  <si>
    <t>NO, no personality measured</t>
  </si>
  <si>
    <t>NO, no association between personality traits and specialty choice described</t>
  </si>
  <si>
    <t>NO, meta-analysis</t>
  </si>
  <si>
    <t>NO, not personality traits measured</t>
  </si>
  <si>
    <t>NO, duplicate</t>
  </si>
  <si>
    <t>Previous studies on medical students and recruitment into psychiatry in the UK have mostly been
localised, not taking regional variations into account. Furthermore, with recent training and recruitment changes the time was seen to be right to explore these issues further in a more up-to-date, larger scale national study.</t>
  </si>
  <si>
    <t>NO, personality traits measured</t>
  </si>
  <si>
    <t>NO, no personality traits measured</t>
  </si>
  <si>
    <t>NO, no personality traits measured, no medical students</t>
  </si>
  <si>
    <t>0.90</t>
  </si>
  <si>
    <t>Medical students and surgical trainees</t>
  </si>
  <si>
    <t>Fourth or fifth year</t>
  </si>
  <si>
    <t>Specifically, the cohort of medical
students in this study had indicated a particular
interest to pursue a future career in surgery. All students
were in their fourth or fifth year of undergraduate study and
undertaking a 1-year undergraduate surgical sciences degree.</t>
  </si>
  <si>
    <t>Personality traits, learning styles</t>
  </si>
  <si>
    <t>International Personality Item Pool Big-Five Factor Marker (FFM)</t>
  </si>
  <si>
    <t>0.82-0.90</t>
  </si>
  <si>
    <t xml:space="preserve">Students undertaking a 1-year undergraduate surgical sciences degree.
</t>
  </si>
  <si>
    <t>The high
conscientiousness, agreeableness, and openness to new
experiences combined with relatively lower levels of neuroticism</t>
  </si>
  <si>
    <t>Descriptive statistics</t>
  </si>
  <si>
    <t>Future work should
explore why students with the personality traits and learning
style preferences (especially visual) described earlier are
drawn to surgery.</t>
  </si>
  <si>
    <t>The results of this study may have a narrow generalizability
because of the small numbers of students who are intent
upon following a career in surgery, although it does still
provide interesting insights into surgical attributes. Finally, in
this article, we did not analyze for differences in gender, a
factor known to affect personality traits.27 Likewise, it may
also be the case that the results of this study may be specific
to UK students and trainees.</t>
  </si>
  <si>
    <t>Age mean</t>
  </si>
  <si>
    <t>Undergraduate and graduate</t>
  </si>
  <si>
    <t>27.5 (3.0)</t>
  </si>
  <si>
    <t>The age range was 24  to 41 years, median 25</t>
  </si>
  <si>
    <t>Year published</t>
  </si>
  <si>
    <t>Sample type_recoded</t>
  </si>
  <si>
    <t>Two step (convenient and stratified)</t>
  </si>
  <si>
    <t>Sample size analysed_recode</t>
  </si>
  <si>
    <t>Response rate recoded_percentage</t>
  </si>
  <si>
    <t>Setting recoded</t>
  </si>
  <si>
    <t>Onsite</t>
  </si>
  <si>
    <t>Online</t>
  </si>
  <si>
    <t>NA</t>
  </si>
  <si>
    <t>Study design recoded</t>
  </si>
  <si>
    <t>Outcomes assessed_recoded_medical</t>
  </si>
  <si>
    <t>Outcomes assessed_recoded_personality</t>
  </si>
  <si>
    <t>Preffered specialty</t>
  </si>
  <si>
    <t>Intention for surgery residency</t>
  </si>
  <si>
    <t>Preffered specialty (technique or patient oriented)</t>
  </si>
  <si>
    <t>Intention of psychiatry specialization</t>
  </si>
  <si>
    <t>Primary care and patient oriented care specialty</t>
  </si>
  <si>
    <t>Place of residency</t>
  </si>
  <si>
    <t>https://journals.sagepub.com/doi/abs/10.1177/1069072703257755?journalCode=jcaa</t>
  </si>
  <si>
    <t>Choice of general practice</t>
  </si>
  <si>
    <t>Preffered spacialty and place of residency</t>
  </si>
  <si>
    <t>personality, specialty choice</t>
  </si>
  <si>
    <t>Anxiety as trait, temperament</t>
  </si>
  <si>
    <t>Psychopathy</t>
  </si>
  <si>
    <t>Tolerance for uncertainity</t>
  </si>
  <si>
    <t>Multiple traits</t>
  </si>
  <si>
    <t>Depressive experiences</t>
  </si>
  <si>
    <t>Machiavellianism</t>
  </si>
  <si>
    <t>Extraversion</t>
  </si>
  <si>
    <t>Intolerance uf uncertainty</t>
  </si>
  <si>
    <t>Findings recoded</t>
  </si>
  <si>
    <t>Medical specialty assessment recoded</t>
  </si>
  <si>
    <t>Multiple choice then categorized as binary</t>
  </si>
  <si>
    <t>Grouped in multiple categories</t>
  </si>
  <si>
    <t>Questionnaire</t>
  </si>
  <si>
    <t>One item continuous scale</t>
  </si>
  <si>
    <t>Public database</t>
  </si>
  <si>
    <t>Not specified</t>
  </si>
  <si>
    <t>Anxiety not predictive for choice of specialty. Harm avoidance,  fear of uncertainty, shyness, fatigability, and sentimentality lower for surgery.</t>
  </si>
  <si>
    <t>Surgery choice: higher psychopathic traits: Machiavelinsm, self centered impulsivity, social influence and fearlesness.</t>
  </si>
  <si>
    <t>Surgery choice: higher extraversion and organization less anxious and less emotionally attached to patients.</t>
  </si>
  <si>
    <t>No significant predictors found.</t>
  </si>
  <si>
    <t xml:space="preserve">Preference for internal medicine related with desire to work with people rather than ides or things. </t>
  </si>
  <si>
    <t>Surgery choice related with low tolerance for risk and ambiguity and complexity. Neuroticism predicted surgery choice.</t>
  </si>
  <si>
    <t>Not predictive.</t>
  </si>
  <si>
    <t>Extraversion is predictive for psychiatry choice if there is positive view of others towards psychiatry, positive students view and willingnes to comply with others.</t>
  </si>
  <si>
    <t>Surgery choice in women is predicted by lower agreeablenes score by women who not interested in surgery. Also, they had higher neuroticism and agreeablenes compared to males interested in surgery.</t>
  </si>
  <si>
    <t xml:space="preserve">Students in this sample whose value systems were more oriented to the practicaluseful, who had less preference and less measured aptitude for the theoretical and the abstract, who felt a stronger need to assume
conventional obligations and responsibilities, and who had a higher preference or need for appreciation from others tended to choose obstetrics-gynecology. By constrast, there was a tendency to choose psychiatry by
students who (relative to their peers) attached much less value to the practicaluseful, whose value systems and aptitude were more highly oriented to the theoretical and abstract, who more highly valued the
love of people in its altruistic sense, who placed greater emphasis on interpersonal relationships, and who exhibited a much stronger preference-r need-to analyze the behavior of self and others. </t>
  </si>
  <si>
    <t>Gynaecology was predicted by oridentation to practical use, lower desire for abstract, need for conventional obligations. Psychiatry was predicted by lower orientation to practical use, orientation to abstract, higher appeciation of altruism and social relations, and greater need for self-analysis of behavior.</t>
  </si>
  <si>
    <t>Patient centered specialties were related to higher reward dependence, persistence and cooperativenes. Clinical pathology was related with highest harm avoidance. Radiology had the lowest harm avoidance. Surgery had the highest self directedness.</t>
  </si>
  <si>
    <t xml:space="preserve"> Choice of family medicine had
lower levels of Harm Avoidance, higher Reward Dependence in comparison to other matches.</t>
  </si>
  <si>
    <t>Surgery choice predicted in higher Exibition compared to general medicine. Specialized medicine preicted in higher Autonomy compared to general medicine. Medical students
who chose general medicine scored significantly higher in
Intraception and Succorance compared to students who
chose surgical medicine.</t>
  </si>
  <si>
    <t xml:space="preserve">Psychiatrists had the highest self criticism. Lowest self criticism is in anaesthetics, surgeonns and general practitioners. Surgeons predicted hy highest self efficacy. </t>
  </si>
  <si>
    <t xml:space="preserve"> The students choosing family medicine tended to be sensing, feeling, judging types; the students choosing obstetrics-gynecology tended to be sensing, thinking, judging types; and the students choosing psychiatry tended to be intuitive, feeling, perceiving types. </t>
  </si>
  <si>
    <t xml:space="preserve">High scores on a measure of impulsive sensation
seeking, and low scores on a measure of neuroticism anxiety are associated with preferences in surgical
specialties at the beginning of medical school. Low scores on a measure of sociability are associated
with preferences in hospital-based specialties at the beginning of medical school. </t>
  </si>
  <si>
    <t>Personality not predictive.</t>
  </si>
  <si>
    <t>Specialty_psychiatry</t>
  </si>
  <si>
    <t xml:space="preserve">attached much less value to the practicaluseful, whose value systems and aptitude were more highly oriented to the theoretical and abstract, who more highly valued the
love of people in its altruistic sense, who placed greater emphasis on interpersonal relationships, and who exhibited a much stronger preference-r need-to analyze the behavior of self and others. </t>
  </si>
  <si>
    <t>No association between personality and choice of psychiatry.</t>
  </si>
  <si>
    <t>High levels of self criticism.</t>
  </si>
  <si>
    <t>Intuitive-feeling-perceiving types</t>
  </si>
  <si>
    <t>Intuitive style for men only.</t>
  </si>
  <si>
    <t>Higher openess.</t>
  </si>
  <si>
    <t xml:space="preserve">Higher openess to experience, higher extraversion and agreeableness. </t>
  </si>
  <si>
    <t>Higher degrees of neuroticism and openess.</t>
  </si>
  <si>
    <t xml:space="preserve">More emotionally immature, sensitive and dependent, more impulsive, unstable and disorderly. </t>
  </si>
  <si>
    <t>Higher anxiety and higher anger, tension nd confusion.</t>
  </si>
  <si>
    <t>Higher agreeableness and higher neuroticism.</t>
  </si>
  <si>
    <t>Favouring abstract ideas, complexity, capacity to tolerate ambiguities are predictive for psychiatry.</t>
  </si>
  <si>
    <t>Lower extraversion than acute care.</t>
  </si>
  <si>
    <t>Introversion, intuition, judging as significant predictors.</t>
  </si>
  <si>
    <t>Introversion.</t>
  </si>
  <si>
    <t>Lower on authoritanism and higher on Machiavellism.</t>
  </si>
  <si>
    <t xml:space="preserve">Lower on authoritanism, higher death anxiety. </t>
  </si>
  <si>
    <t>Higher tollerance for ambiguity.</t>
  </si>
  <si>
    <t xml:space="preserve">Higher psychoticism, impulsivity, Machiavelism, social infuence and fearlessness. </t>
  </si>
  <si>
    <t>Lower desire to work with people.</t>
  </si>
  <si>
    <t>Lower tolerance for risk, higher neuroticism.</t>
  </si>
  <si>
    <t>Higher self directed ness.</t>
  </si>
  <si>
    <t>Higher exibition, lower intraception and succorance.</t>
  </si>
  <si>
    <t>High self-efficacy.</t>
  </si>
  <si>
    <t>High impuslivity and low neuroticism</t>
  </si>
  <si>
    <t>Introversion-sensing-thinking-perception type.</t>
  </si>
  <si>
    <t>Thinking and perceiving.</t>
  </si>
  <si>
    <t>Higher internal locus of control, higher degree of favourable stress.</t>
  </si>
  <si>
    <t>Lower conscientousness.</t>
  </si>
  <si>
    <t>High impulsivity and low neuroticism</t>
  </si>
  <si>
    <t>Higher extraversion and higher conscientiousness.</t>
  </si>
  <si>
    <t>Impulsiveness, enthusiastic, self-reliance.</t>
  </si>
  <si>
    <t>Strong biotechincal orientation, predisposition to build paternalistic relationship with patients.</t>
  </si>
  <si>
    <t>Lower neuroticism, extraversion and openess to experience.</t>
  </si>
  <si>
    <t xml:space="preserve">Extraversion and thinking types. </t>
  </si>
  <si>
    <t>impulsivity, extraversion and low neuroticism.</t>
  </si>
  <si>
    <t xml:space="preserve">highly aggressive and tough-minded (mascu­linity-femininity), competitive, inde­ pendent, and dominant (masculinity). </t>
  </si>
  <si>
    <t>Higher authoritatinsm, lower death anxiety.</t>
  </si>
  <si>
    <t>Higher toleranc efor ambiguity.</t>
  </si>
  <si>
    <t>Specialty_Surgery</t>
  </si>
  <si>
    <t>Internal medicine</t>
  </si>
  <si>
    <t>Clinical</t>
  </si>
  <si>
    <t>Anesthesiology</t>
  </si>
  <si>
    <t>Gynaecology</t>
  </si>
  <si>
    <t>Clinical pathology</t>
  </si>
  <si>
    <t>Radiology</t>
  </si>
  <si>
    <t>Pediatrics</t>
  </si>
  <si>
    <t>Family medicine</t>
  </si>
  <si>
    <t>Lower harm avoidance, fear of uncertainty, shyness and sentimetality compared to internal medicine.</t>
  </si>
  <si>
    <t>Lower harm avoidance, fear of uncertainty, shyness and sentimetality compared to Surgery medicine.</t>
  </si>
  <si>
    <t>Higher desire to work with people</t>
  </si>
  <si>
    <t>Intuitive, Judging style for men only</t>
  </si>
  <si>
    <t>Not anxiety prone and low in intimacy motivation</t>
  </si>
  <si>
    <t>Lower authoritarianism than general practice.</t>
  </si>
  <si>
    <t>Higher authoritanism than  psychiatrists and lower death anxiety than paediatricians.</t>
  </si>
  <si>
    <t>Personality not predictive</t>
  </si>
  <si>
    <t>sensible and imaginative</t>
  </si>
  <si>
    <t>hard and favoured "practices"</t>
  </si>
  <si>
    <t>Introverted, anxious, emotionally attached to patients.</t>
  </si>
  <si>
    <t>Sixthyear students choosing a surgical specialty were associated with low tolerance for risk and ambiguity, and moderate for complexity. Conversely, students choosing a clinical specialty were related with high tolerance for risk, moderate for ambiguity, and low for complexity. Only the “neuroticism” personality trait was independently associated with a surgical specialty choice.</t>
  </si>
  <si>
    <t>Low tolerance for risk, moderate tolerance for ambiguity and low for complexity.</t>
  </si>
  <si>
    <t>Personality is a factor that contributes to medical students’ career choices and specialty  preferences. High scores on a measure of impulsive sensation seeking, and low scores on a measure of neuroticism anxiety are associated with preferences in surgical specialties at the beginning of medical school. Low scores on a measure of sociability are associated with preferences in hospital-based specialties at the beginning of medical school. Female medical students score higher on a measure of activity than their male counterparts which is not in agreement with the findings in the general population of non-medical college students.</t>
  </si>
  <si>
    <t>Low scores on sociability</t>
  </si>
  <si>
    <t>Higher agreeableness</t>
  </si>
  <si>
    <t>low scores on sociability</t>
  </si>
  <si>
    <t>lower extraversion and conscientousness</t>
  </si>
  <si>
    <t>"tender-minded, sensitive..." (I+), "trusting" (L-) and "shrewd, astute, calculating..." (N+)</t>
  </si>
  <si>
    <t>Affilative personality and helping out interests.</t>
  </si>
  <si>
    <t>Low levels of self criticism</t>
  </si>
  <si>
    <t>Low  levels of self criticsm.</t>
  </si>
  <si>
    <t>Higher neuroticism, lower openess and higher consicentionsness compared to psychiatry.</t>
  </si>
  <si>
    <t>Higher  conscientiousness</t>
  </si>
  <si>
    <t xml:space="preserve"> higher preference or need for appreciation from others </t>
  </si>
  <si>
    <t>sensing, thinking, judging type</t>
  </si>
  <si>
    <t>Introverted-Sensing-Thinking-Perceptive</t>
  </si>
  <si>
    <t>Sensing, whereas for women it also related
to Extraversion</t>
  </si>
  <si>
    <t>Lower openess and higher conscientiousness compared to psychiatry</t>
  </si>
  <si>
    <t>(A+), "trusted" (L-) and "practices" (M-)</t>
  </si>
  <si>
    <t>(low tolerance for ambiguity)</t>
  </si>
  <si>
    <t>anxiety-prone (neuroticism), uncom­fortable around others (social anxi­ety), very concerned about appear­ances and making a good impression (public self-consciousness), and low in aggression, high in emotional vul­nerability (masculinity-femininity)</t>
  </si>
  <si>
    <t>High harm avoidance</t>
  </si>
  <si>
    <t>low harm avoidance</t>
  </si>
  <si>
    <t>judging style for women only</t>
  </si>
  <si>
    <t>higher interest in pediatrics was associated with a more Feeling
type for women.</t>
  </si>
  <si>
    <t>men, as well as a preference for a Feeling type for men</t>
  </si>
  <si>
    <t xml:space="preserve"> Interest in pathology was associated with Introversion for both women and
men, as well as a preference for a Feeling type for men.</t>
  </si>
  <si>
    <t>Higher neuroticism, lower openess  compared to psychiatry.</t>
  </si>
  <si>
    <t>Lower openess than psychiatry, higher conscientioussness.</t>
  </si>
  <si>
    <t>external loci of control, scored high on warmth and helpfulness (femininity), and were relatively low on the masculine traits of competitiveness, confidence, and independence. They were also the most extraverted or sociable of all the groups studied, unlike the stu­ dents entering any other specialty</t>
  </si>
  <si>
    <t>Higher anxiety</t>
  </si>
  <si>
    <t>lower levels of Harm Avoidance, higher Reward Dependence</t>
  </si>
  <si>
    <t>Intuitive type for women only</t>
  </si>
  <si>
    <t>Lower degree of neuroticism</t>
  </si>
  <si>
    <t>lower need to excercise leadership</t>
  </si>
  <si>
    <t>In this study, women were more likely than men to
choose primary care specialties, as were those with
preference for introversion and feeling. Of those graduates who selected primary care, only feeling types chose Family Medicine more often than thinking
types. Of those who selected nonprimary care, there
was a higher proportion of male, extraverts, and thinking types in the surgical specialties.</t>
  </si>
  <si>
    <t>Feeling types, higher introversion</t>
  </si>
  <si>
    <t>Authoritanism</t>
  </si>
  <si>
    <t>higher agereableness</t>
  </si>
  <si>
    <t>More sensitive, warm, rule conscious, less dominant, vigilant and tense</t>
  </si>
  <si>
    <t>Less sensitive, less warm, less rule counscious, more dominant, vigilant and tense.</t>
  </si>
  <si>
    <t>In Year 1 the students were given a set of questionnaires designed to cover possible factors relevant to
predicting career choice and location. Questionnaire 1 consisted of questions on sociodemographic and background factors, attitude and opinion scales, career expectations and intentions, as well as questions on school performance.</t>
  </si>
  <si>
    <t>We  calculated the split-half reliability of the whole test, and
adjusted the split-half reliability of obedience to 0.56; the
others were increased to 0.64 or higher.</t>
  </si>
  <si>
    <t>For this sample, discriminant analysis identified seven personality traits with structure matrix correlations equaling .33 or greater (Tabachnick &amp;
Fidell, 2007) and that maximized separation between the two groups: Sensitivity, Dominance, Warmth, Rule-consciousness,
Tension, Vigilance, and Apprehension</t>
  </si>
  <si>
    <t>Author (citation)</t>
  </si>
  <si>
    <t xml:space="preserve">SCHUMACHER, CHARLES F. Ph.D.. Personal Characteristics of Students Choosing Different Types of Medical Careers. Journal of Medical Education 39(3):p 278-288, March 1964. </t>
  </si>
  <si>
    <t>Yufit, R. I., Pollock, G. H., &amp; Wasserman, E. (1969). Medical specialty choice and personality: I Initial results and predictions. Archives of General Psychiatry, 20(1), 89-99. doi: 10.1001/archpsyc.1969.01740130091009</t>
  </si>
  <si>
    <t xml:space="preserve">Friedman, C P; Slatt, L M. New results relating the Myers-Briggs Type Indicator and medical specialty choice. Journal of Medical Education 63(4):p 325-7, April 1988. </t>
  </si>
  <si>
    <t>Zeldow, P. B., Daugherty, S. R. (1991). Personality profiles and specialty choices of students from two medical school classes.. Academic Medicine, , 66(5), 283-7.</t>
  </si>
  <si>
    <t>Firth-Cozens, J., Lema, V. C., Firth, R. A. (1999). Specialty choice, stress and personality: their relationships over time.. Hospital Medicine (London), , 60(10), 751-5.</t>
  </si>
  <si>
    <t>Borges, N. J., Savickas, M. L., &amp; Jones, B. J. (2004). Holland’s Theory Applied to Medical Specialty Choice. Journal of Career Assessment, 12(2), 188–206. https://doi.org/10.1177/1069072703257755</t>
  </si>
  <si>
    <t>Ward, A. M., Kamien, M., &amp; Lopez, D. G. (2004). Medical career choice and practice location: Early factors predicting course completion, career choice and practice location. [Article]. Medical Education, 38(3), 239-248. doi: 10.1046/j.1365-2923.2004.01762.x</t>
  </si>
  <si>
    <t>Stilwell, N. A., Wallick, M. M., Thal, S. E., &amp; Burleson, J. A. (2000). Myers-Briggs Type and Medical Specialty Choice: A New Look at an Old Question. Teaching and Learning in Medicine, 12(1), 14-20. doi: 10.1207/s15328015tlm1201_3</t>
  </si>
  <si>
    <t>Taber, B. J., Hartung, P. J., &amp; Borges, N. J. (2011). Personality and values as predictors of medical specialty choice. [Article]. Journal of Vocational Behavior, 78(2), 202-209. doi: 10.1016/j.jvb.2010.09.006</t>
  </si>
  <si>
    <t>Borges, N. J., &amp; Savickas, S. (2014). Work style preferences among medical specialties. Journal of Vocational Behavior, 84(3), 303-306. doi: https://doi.org/10.1016/j.jvb.2014.02.004</t>
  </si>
  <si>
    <t>El Sheikh, M. M., Shaker, N. M., Hussein, H., Ramy, H. A. (2014). Impact of personality temperaments and characters on academic performance and specialty selection among a group of egyptian medical graduates.. International Journal of Social Psychiatry, , 60(5), 499-507. https://dx.doi.org/10.1177/0020764013501485</t>
  </si>
  <si>
    <t>Woolf, K., Elton, C., &amp; Newport, M. (2015). The specialty choices of graduates from Brighton and Sussex Medical School: A longitudinal cohort study. BMC medical education, 15, 328. doi: 10.1186/s12909-015-0328-z</t>
  </si>
  <si>
    <t>Borracci, R., Ciambrone, G., &amp; Arribalzaga, E. (2021). Tolerance for Uncertainty, Personality Traits and Specialty Choice Among Medical Students. Journal of Surgical Education, 78. doi: 10.1016/j.jsurg.2021.03.018</t>
  </si>
  <si>
    <t>Future research should include students from other medical schools. Future research should also investigate the possibility of the two types of medical students who seek career counseling identified in the present study. Future studies using a similar design and instruments could provide comparative data for identifying these possible effects. It would be useful to continue to examine the convergent and discriminant validity of the GMSPS in relation to other medical specialty choice measures, such as the Medical Specialty Preference Inventory (Zimny &amp; Senturia, 1976). Hopefully, research will eventually identify the best measure of medical specialty choice that would help considerably in advancing this line of inquiry. A comparative analysis of the various medical specialty choice measures would be a very important next step.</t>
  </si>
  <si>
    <t xml:space="preserve">The study also found a relationship between choosing a primary care specialty and the personality trait of agreeableness. </t>
  </si>
  <si>
    <t>This study found that openness to experience was strongly associated with favouring psychiatry as a specialty choice. In respect of paediatrics, there was an
overall significant difference across the five personality
factors between those who indicated ‘ highly likely,‘ undecided ’ and ‘ not likely ’. Tests of between-subjects effects showed a significant main effect for Extraversion and Agreeableness. Those who indicated ‘ highly likely ’ had significantly
higher Extraversion and Agreeableness scores than those who indicated ‘ undecided ’.</t>
  </si>
  <si>
    <t>Significantly fewer females than males rated surgery highly likely as a career. Females interested in surgery had higher Neuroticism and Agreeableness scores, and placed greater importance on ability to help people, and less importance on prestige and financial reward compared to
males interested in surgery. Compared to males not interested in surgery, females interested in surgery had higher Openness scores, and placed greater importance on ability to help people, interesting and challenging work, and less importance on lifestyle. Lastly, females interested in surgery had lower
Agreeableness scores, and placed greater importance on prestige and less importance on lifestyle compared to females not interested in surgery. Common findings that surgeons compared to nonsurgeons are more tough-minded, less patient-oriented and less empathic may be a function of the
prevalence of males in surgery. In our sample, the females interested in surgery retained an overall similar personality profile to those less interested, with only few differences.</t>
  </si>
  <si>
    <t xml:space="preserve">The current group under study were also young, and likely to have entered medical school soon after finishing high school. This may have resulted in a more homogeneous group than might be expected in a post-graduate medical
course, and it would be of interest to replicate the current study in such a group. Finally, it has been argued that in relatively homogeneous groups, it may be necessary to study personality at the facet, or trait level, such as with use
of the 240-item NEO-FFI, in order to identify differences. </t>
  </si>
  <si>
    <t>Results showed that medical students who chose surgical medicine scored significantly higher in Exhibition compared to students who chose general medicine. Medical students who chose specialized medicine scored significantly higher in Autonomy compared to students who chose general medicine. Medical students who chose general medicine scored significantly higher in Intraception and Succorance compared to students who chose surgical medicine.</t>
  </si>
  <si>
    <t>Findings of significant personality differences between BMTR intending to
pursue person-focused specialties and those reporting no preference with regards medical speciality are
difficult to explain. BTMR intending to pursue person focused specialities are higer on scale of neuroticism, extraversion and conscientiousness. Overall, the results of the current study suggest that there is not a personality profile which is common to all doctors, or to particular medical specialities</t>
  </si>
  <si>
    <t>The personality constellation of future surgical adepts seems to be a coherent and strong predictor of the style of medical practice characteristic of
surgery, characterized by a strong biotechnical orientation, and in the interpersonal layer, a predisposition to build paternalistic relationships with patients. The personality of future surgeons basically corresponds to the functional requirements of surgical treatment.</t>
  </si>
  <si>
    <t>The high conscientiousness, agreeableness, and openness to new
experiences combined with relatively lower levels of neuroticism</t>
  </si>
  <si>
    <t>Future work should explore why students with the personality traits and learning style preferences (especially visual) described earlier are
drawn to surgery.</t>
  </si>
  <si>
    <t>Future studies need to replicate the findings in other populations, and would benefit from taking a developmental perspective to examine how the influences on choice change over the medical training period</t>
  </si>
  <si>
    <t>Five-Factor Model (FFM)</t>
  </si>
  <si>
    <t>The Neuroticism-Extraversion-Openness Personality Inventory-Revised (NEO PI-R)</t>
  </si>
  <si>
    <t>Korean version of Big Five Inventory (BFI)</t>
  </si>
  <si>
    <t>What is not known is whether such early intention will lead to an ultimate choice of psychiatry as a career.</t>
  </si>
  <si>
    <t>The role of factors such male culture in surgery and 'macho personality' in conjunction with personality traits would be important to examine in a prospective study, to determine more specifically what differentially influences women to retain their interest in surgery or choose another specialty.</t>
  </si>
  <si>
    <r>
      <rPr>
        <sz val="11"/>
        <color rgb="FFFF0000"/>
        <rFont val="Calibri"/>
        <family val="2"/>
        <charset val="238"/>
        <scheme val="minor"/>
      </rPr>
      <t>More studies are encouraged to evaluate such factors and to assess which personalities succeed in each specialty rather than what personalities best match different specialties.</t>
    </r>
    <r>
      <rPr>
        <sz val="11"/>
        <color theme="1"/>
        <rFont val="Calibri"/>
        <family val="2"/>
        <charset val="238"/>
        <scheme val="minor"/>
      </rPr>
      <t xml:space="preserve"> </t>
    </r>
  </si>
  <si>
    <t>Our study was not designed to evaluate the possible influences of
life factors and personal decisions, which can certainly affect speciality intention and Match.</t>
  </si>
  <si>
    <t>Moreover, determinants other than personality factors influence doctors to become psychiatrists, and need to be explored.</t>
  </si>
  <si>
    <t>Students who choose general practice careers do not have as great a need to 
exercise leadership as their classmates, who  choose full-time specialty practice or part-time academic careers.</t>
  </si>
  <si>
    <t xml:space="preserve">The students who were entering internal medicine had few psychological features that distinguished them from their colleagues in other fields. They tended not to be anxiety-prone and were relatively low in intimacy moti­vation (i.e., the preference for experi­ences of warm, close, and communi­cative exchange with others). Hospital-based specialities: They preferred and worked better in structured work settings that pro­ vided fixed guidelines (low tolerance for ambiguity). The surgeons also can be described as highly aggressive and tough-minded (mascu­linity-femininity), competitive, inde­ pendent, and dominant (masculinity). Obstetricians: They are anxiety-prone (neuroticism), uncom­fortable around others (social anxi­ety), very concerned about appear­ances and making a good impression (public self-consciousness), and low in aggression, high in emotional vul­nerability (masculinity-femininity). The pediatricians had a number of traits in common with the obstetri­ cians. They too had external loci of control, scored high on warmth and helpfulness (femininity), and were relatively low on the masculine traits of competitiveness, confidence, and independence. They were also the most extraverted or sociable of all the groups studied, unlike the stu­ dents entering any other specialty.The students who entered psychia­ try tended to be introverted and to have fewer social connections than thei peers.
</t>
  </si>
  <si>
    <t>1. Were the two groups similar and recruited from the same population?</t>
  </si>
  <si>
    <t>2. Were the exposures measured similarly to assign people to both exposed and unexposed groups?</t>
  </si>
  <si>
    <t>3. Was the exposure measured in a valid and reliable way?</t>
  </si>
  <si>
    <t>4. Were confounding factors identified?</t>
  </si>
  <si>
    <t>5. Were strategies to deal with confounding factors stated?</t>
  </si>
  <si>
    <t>6. Were the groups/participants free of the outcome at the start of the study (or at the moment of exposure)?</t>
  </si>
  <si>
    <t>7. Were the outcomes measured in a valid and reliable way?</t>
  </si>
  <si>
    <t>8. Was the follow up time reported and sufficient to be long enough for outcomes to occur?</t>
  </si>
  <si>
    <t>9. Was follow up complete, and if not, were the reasons to loss to follow up described and explored?</t>
  </si>
  <si>
    <t>10. Were strategies to address incomplete follow up utilized?</t>
  </si>
  <si>
    <t>11. Was appropriate statistical analysis used?</t>
  </si>
  <si>
    <t>Overall appraisal</t>
  </si>
  <si>
    <t>Not applicable</t>
  </si>
  <si>
    <t>Unclear</t>
  </si>
  <si>
    <t>Include</t>
  </si>
  <si>
    <t>1. Were the criteria for inclusion in the sample clearly defined?</t>
  </si>
  <si>
    <t>2. Were the study subjects and the setting described in detail?</t>
  </si>
  <si>
    <t>4. Were objective, standard criteria used for measurement of the condition?</t>
  </si>
  <si>
    <t>5. Were confounding factors identified?</t>
  </si>
  <si>
    <t>6. Were strategies to deal with confounding factors stated?</t>
  </si>
  <si>
    <t>8. Was appropriate statistical analysis used?</t>
  </si>
  <si>
    <t xml:space="preserve">Yes </t>
  </si>
  <si>
    <t>yes</t>
  </si>
  <si>
    <t>Duplicate</t>
  </si>
  <si>
    <t>Personality Traits and Potential Career Choices Among Medical Students at Sultan Qaboos University: A Cross-Sectional Study</t>
  </si>
  <si>
    <t>https://pmc.ncbi.nlm.nih.gov/articles/PMC10853831/</t>
  </si>
  <si>
    <t>his study aimed to investigate the correlation between the personality traits of medical students at Sultan Qaboos University (SQU), Muscat, Oman, and the specialty they wished to undertake after graduation.</t>
  </si>
  <si>
    <t>Oman</t>
  </si>
  <si>
    <t xml:space="preserve">A web-based questionnaire prepared using Google Forms (Google Inc., Mountainview, CA) was disseminated to the participants. </t>
  </si>
  <si>
    <t>Personality traits and the desired specialty.</t>
  </si>
  <si>
    <t xml:space="preserve">Five Factor Model (FFM) </t>
  </si>
  <si>
    <t>These results indicate that the medical students who chose surgery-oriented specialties were more likely to be highly extraverted and open, while the medical students who chose basic medicine were more likely to have higher neuroticism levels when compared with the other groups.</t>
  </si>
  <si>
    <t>Highly extraverted and open</t>
  </si>
  <si>
    <t>Higher tolerance for ambiguity.</t>
  </si>
  <si>
    <t xml:space="preserve">These results indicate that the medical students who chose surgery-oriented specialties were more likely to be highly extraverted and open, while the medical students who chose basic medicine were more likely to have higher neuroticism levels when compared with the other groups. </t>
  </si>
  <si>
    <t>Further studies should be done on a larger sample size to minimize any erroneous trends that can be misleading. Future studies can also look for a medium other than a self-reported questionnaire to measure personality traits with less response bias to achieve more accurate results. Future studies should also investigate whether the personality traits of the SQU medical students remain similar after they graduate and undertake their chosen specialty.</t>
  </si>
  <si>
    <t>The use of a self-reported questionnaire makes the findings prone to bias, which means the respondents might have chosen answers they feel are the morally or socially “correct” answers, which could have greatly impacted the results. In addition, personality traits do not follow a fixed metric system, so they are always prone to change due to many factors, especially age. Lastly, this was a single-center study conducted among medical students only at SQU. Further studies need to be conducted at other medical schools in Oman to generalize the findings.</t>
  </si>
  <si>
    <t>Consent was obtained or waived by all participants in this study. Medical Research Ethics Committee (MREC), Sultan Qaboos University issued approval MREC#2468</t>
  </si>
  <si>
    <t>Specialty preferences of undergraduate medical students: What do they choose and why?</t>
  </si>
  <si>
    <t>This study aimed to identify trait-choice relationships and the influence of external factors that are associated with specialty choice of medical students in India.</t>
  </si>
  <si>
    <t>India</t>
  </si>
  <si>
    <t>https://www.sciencedirect.com/science/article/pii/S0377123724000534?via%3Dihub</t>
  </si>
  <si>
    <t>&gt; 18 years</t>
  </si>
  <si>
    <t xml:space="preserve">The questionnaire was distributed to participants via social media platforms. </t>
  </si>
  <si>
    <t>Data collection started in March 2022 and concluded in June 2022.</t>
  </si>
  <si>
    <t>Personality traits and choice of specialty</t>
  </si>
  <si>
    <t xml:space="preserve">Big Five Inventory-2-S 30-item Scale (BFI-2-S) </t>
  </si>
  <si>
    <t>0.70–0.82</t>
  </si>
  <si>
    <t xml:space="preserve">Participants who opted for clinical branches were more extraverted and more open-minded than those who chose nonclinical branches. Participants who opted for surgical branches were more extraverted, more conscientious, and had fewer negative emotions than their peers who chose medicine-related branches. </t>
  </si>
  <si>
    <t xml:space="preserve">More extraverted, more conscientious, and had fewer negative emotions than their peers who chose medicine-related branches. </t>
  </si>
  <si>
    <t xml:space="preserve">Participants who opted for clinical branches were more extraverted and more open-minded than those who chose nonclinical branches. </t>
  </si>
  <si>
    <t>Institute/hospital ethical clearance certificate was obtained.</t>
  </si>
  <si>
    <t>Participants who opted for clinical branches were more extraverted and more open-minded than those who chose nonclinical branches. Participants who opted for surgical branches were more extraverted, more conscientious, and had fewer negative emotions than their peers who chose medicine-related branches.</t>
  </si>
  <si>
    <t xml:space="preserve">This study is limited by its cross-sectional design. Another limiting factor is the marks scored by students in the entrance exam for PG education. Due to the small sample size, our results may not be representative of all the medical students in the country. </t>
  </si>
  <si>
    <t xml:space="preserve">Studies with a larger sample size are required. The reasons for lack of interest in nonclinical and preclinical subjects should be further explored.  Research, personal statement, letters of recommendation that might reflect one's personality do not have a role in acquiring PG admission. Studies are required to evaluate if this factor plays a role in decision-making. </t>
  </si>
  <si>
    <t>https://bmcprimcare.biomedcentral.com/articles/10.1186/s12875-024-02682-0</t>
  </si>
  <si>
    <t>Personality and interest in general practice: results from an online survey among medical students</t>
  </si>
  <si>
    <t>We aimed to examine how students’ personality traits influence their interest in General Practice and their current intention to pursue General Practice as a specialty.</t>
  </si>
  <si>
    <t>Germany</t>
  </si>
  <si>
    <t>March 2021-December 2022</t>
  </si>
  <si>
    <t xml:space="preserve"> 48.9% </t>
  </si>
  <si>
    <t xml:space="preserve"> 48.9</t>
  </si>
  <si>
    <t xml:space="preserve"> 23.4 years (SD = 4.2)</t>
  </si>
  <si>
    <t xml:space="preserve">All students were contacted via email with a link to the closed online survey </t>
  </si>
  <si>
    <t xml:space="preserve"> Personality traits and likelihood of choosing General Practice</t>
  </si>
  <si>
    <t>German short version of the Big Five Inventory (BFI-K)</t>
  </si>
  <si>
    <t>0.76 and 0 .93</t>
  </si>
  <si>
    <t xml:space="preserve">Higher levels of agreeableness and neuroticism predicted greater interest in GPs, whereas higher levels of conscientiousness and openness predicted less interest in GPs. The effects of extraversion were unclear. </t>
  </si>
  <si>
    <t>The personality dimensions show an indirect predictive effect on the intention to choose GP, mediated by interest in GP. In total, R² = 7.7% of the variance of the interest in GP was explained by the combination of personality dimensions and covariates.</t>
  </si>
  <si>
    <t xml:space="preserve">Our study reveals that students’ personality traits predict their interest in General Practice and their intention to choose it as a specialty. </t>
  </si>
  <si>
    <t>The study was approved on 8 March 2021 by the Ethics Committee at the University of Würzburg, Germany (ref. no 2021011803).</t>
  </si>
  <si>
    <t>A bias in voluntary participation in this survey due to personality factors can be assumed. Last, the BFI-K does not specifically address concepts such as resilience or a sense of coherence.</t>
  </si>
  <si>
    <t>In the long term, we might even address the effect of practising as a GP on a GP’s personality. In subsequent studies, we also aim to draw direct comparisons with other disciplines in order to be able to discuss the characteristics of the personality traits between the disciplines.</t>
  </si>
  <si>
    <t>Factors associated with medical students’ career choice in different specialties: a multiple cross-sectional questionnaire study at a German medical school</t>
  </si>
  <si>
    <t>https://bmcmededuc.biomedcentral.com/articles/10.1186/s12909-024-05751-1</t>
  </si>
  <si>
    <t>https://www.i-jmr.org/2024/1/e60223</t>
  </si>
  <si>
    <t>Personality Types of Medical Students in Terms of Their Choice of Medical Specialty: Cross-Sectional Study</t>
  </si>
  <si>
    <t>In a sample of multiple cross-sectional surveys conducted at the Faculty of Medicine, University of Würzburg (Germany), we investigated factors that influence career choices made by students. The objective of this study was to examine the following research theses:
1.Student preferences of specialty change during the progression of their medical studies and are influenced by course-related aspects.
2.Admission characteristics, motives to study medicine, and role models are associated with career choice.
3.Ideas concerning future practice/working conditions are perceived differently depending on choice of specialty.
4.Personality traits (Big Five) and gender are also associated with the preference towards specific specialties.</t>
  </si>
  <si>
    <t>N - Upon request</t>
  </si>
  <si>
    <t xml:space="preserve"> Between May 2021 and April 2023.</t>
  </si>
  <si>
    <t>Undergraduate students</t>
  </si>
  <si>
    <t xml:space="preserve">Students were requested to fill in the questionnaire using EvaSys® (Lüneburg, Germany), an online survey service, and links were distributed via e-mail to different cohorts of undergraduate students </t>
  </si>
  <si>
    <t xml:space="preserve">On average, participants were 24 years old (standard deviation of 4 years). </t>
  </si>
  <si>
    <t>Personality traits and specialty choice</t>
  </si>
  <si>
    <t>Further research is needed to develop deeper insights to monitor student preferences as a longitudinal approach. Exploring the impact of educational interventions, mentoring programmes, and career guidance initiatives could support students in making well-informed choices aligned with their interests and those of healthcare system needs.</t>
  </si>
  <si>
    <t xml:space="preserve">Our findings indicate, both in positive and negative aspects, that personality factors such as agreeableness, neuroticism, and openness influence the choice of specialty among medical students. </t>
  </si>
  <si>
    <t>lower levels of neuroticism and openness were associated with the choice of anaesthesiology</t>
  </si>
  <si>
    <t xml:space="preserve"> Agreeable students tended to choose paediatric and adolescent medicine</t>
  </si>
  <si>
    <t>neuroticism was associated with a preference for obstetrics and gynaecology</t>
  </si>
  <si>
    <t xml:space="preserve"> lower levels of extraversion were associated with opting for internal medicine. </t>
  </si>
  <si>
    <t xml:space="preserve">surgery was attributed to individuals with lower agreeableness. </t>
  </si>
  <si>
    <t xml:space="preserve"> Personality factors such as agreeableness, neuroticism, and openness influence the choice of specialty among medical students. </t>
  </si>
  <si>
    <t>The survey was conducted at a single and traditionally oriented medical school in Germany, which may limit the range of student backgrounds, experiences, and perspectives included. Furthermore, the sample size and composition impact the representativeness of our findings. The data collected relied on self-reporting measures, which are subject to potential biases, such as social desirability bias or recall bias. Finally, the study employed a cross-sectional design, capturing data at a specific point in time.</t>
  </si>
  <si>
    <t>The local institutional review and ethics board approved the study protocol as not deemed to represent biomedical or epidemiological research [20210118 03].</t>
  </si>
  <si>
    <t>This study, encompassing 2104 medical students, explores how personality types, traits, and gender relate to specialty preferences.</t>
  </si>
  <si>
    <t>NERIS Type Explorer</t>
  </si>
  <si>
    <t xml:space="preserve">  23 (SD 2.150) </t>
  </si>
  <si>
    <t>The study was conducted in accordance with the Declaration of Helsinki and was approved by the ethics committee of the Medical University of Warsaw (AKBE/62/2023, March 06, 2023). Participation in the questionnaire was voluntary and data acquired from it were completely anonymous.</t>
  </si>
  <si>
    <t>he questionnaire was distributed on social media groups for medical students from all Polish universities</t>
  </si>
  <si>
    <t xml:space="preserve"> From March 16, 2020, to March 23, 2020. </t>
  </si>
  <si>
    <t>0.70–0.90</t>
  </si>
  <si>
    <t>There is a link between one’s personality and their choice of medical specialty. Introverted, Observant, and Judging individuals showed a notable inclination toward Family Medicine, while Intuitive and Prospective traits were associated with an interest in Psychiatry, particularly in Child and Youth Psychiatry. Additionally, the Thinking trait was prevalent among students opting for surgical specialties such as Neurosurgery, Forensic Medicine, Plastic Surgery, and General Surgery, whereas the Feeling trait was more common among those choosing pediatric specialties.</t>
  </si>
  <si>
    <t>Thinking trait was prevalent among students opting for surgical specialties such as Neurosurgery, Forensic Medicine, Plastic Surgery, and General Surgery,</t>
  </si>
  <si>
    <t>Intuitive and Prospective traits were associated with an interest in Psychiatry, particularly in Child and Youth Psychiatry.</t>
  </si>
  <si>
    <t xml:space="preserve"> Introverted, Observant, and Judging </t>
  </si>
  <si>
    <t xml:space="preserve"> Feeling trait was more common among those choosing pediatric specialties.</t>
  </si>
  <si>
    <t>There is a link between one’s personality and their choice of medical specialty</t>
  </si>
  <si>
    <t xml:space="preserve"> Apart from the person-vocation fit, there are other significant factors that influence one’s job satisfaction, that is, person-job, person-organization, person-group, and person-supervisor fit. Hence, even if a model linking personality type with medical discipline is created, the true impact on the individual level cannot be concluded. Third, although some distinctive traits seem to be unique for particular specialties regardless of country, many aspects of work as a medical doctor are inseparably intertwined with cultural and socioeconomic conditions found in particular communities. </t>
  </si>
  <si>
    <t>First, the major limitation that could be addressed in future research is that it was conducted on medical students, who, inevitably, do not possess the full picture of the work as a specialist in a specific area. Extensive sociopsychological research on the medical doctor population would be needed.</t>
  </si>
  <si>
    <t>Krauthausen, M., Leutritz, T., Koch, M.J. et al. Personality and interest in general practice: results from an online survey among medical students. BMC Prim. Care 25, 415 (2024). https://doi.org/10.1186/s12875-024-02682-0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</si>
</sst>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charset val="238"/>
      <scheme val="minor"/>
    </font>
    <font>
      <u/>
      <sz val="11"/>
      <color theme="10"/>
      <name val="Calibri"/>
      <family val="2"/>
      <charset val="238"/>
      <scheme val="minor"/>
    </font>
    <font>
      <sz val="12"/>
      <color rgb="FF212121"/>
      <name val="Calibri"/>
      <family val="2"/>
      <charset val="238"/>
      <scheme val="minor"/>
    </font>
    <font>
      <i/>
      <sz val="11"/>
      <color theme="1"/>
      <name val="Calibri"/>
      <family val="2"/>
      <charset val="238"/>
      <scheme val="minor"/>
    </font>
    <font>
      <sz val="11"/>
      <color rgb="FFFF0000"/>
      <name val="Calibri"/>
      <family val="2"/>
      <charset val="238"/>
      <scheme val="minor"/>
    </font>
    <font>
      <sz val="11"/>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1A254C"/>
      <name val="Calibri"/>
      <family val="2"/>
      <charset val="238"/>
      <scheme val="minor"/>
    </font>
  </fonts>
  <fills count="15">
    <fill>
      <patternFill patternType="none"/>
    </fill>
    <fill>
      <patternFill patternType="gray125"/>
    </fill>
    <fill>
      <patternFill patternType="solid">
        <fgColor rgb="FFFF0000"/>
        <bgColor indexed="64"/>
      </patternFill>
    </fill>
    <fill>
      <patternFill patternType="solid">
        <fgColor rgb="FFFFFF00"/>
        <bgColor indexed="64"/>
      </patternFill>
    </fill>
    <fill>
      <patternFill patternType="solid">
        <fgColor theme="8" tint="0.39997558519241921"/>
        <bgColor indexed="64"/>
      </patternFill>
    </fill>
    <fill>
      <patternFill patternType="solid">
        <fgColor theme="0"/>
        <bgColor indexed="64"/>
      </patternFill>
    </fill>
    <fill>
      <patternFill patternType="solid">
        <fgColor theme="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rgb="FF00B0F0"/>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theme="1" tint="0.499984740745262"/>
        <bgColor indexed="64"/>
      </patternFill>
    </fill>
    <fill>
      <patternFill patternType="solid">
        <fgColor theme="3" tint="0.79998168889431442"/>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4">
    <xf numFmtId="0" fontId="0" fillId="0" borderId="0"/>
    <xf numFmtId="0" fontId="1" fillId="0" borderId="0" applyNumberFormat="0" applyFill="0" applyBorder="0" applyAlignment="0" applyProtection="0"/>
    <xf numFmtId="0" fontId="6" fillId="11" borderId="0" applyNumberFormat="0" applyBorder="0" applyAlignment="0" applyProtection="0"/>
    <xf numFmtId="0" fontId="7" fillId="12" borderId="0" applyNumberFormat="0" applyBorder="0" applyAlignment="0" applyProtection="0"/>
  </cellStyleXfs>
  <cellXfs count="107">
    <xf numFmtId="0" fontId="0" fillId="0" borderId="0" xfId="0"/>
    <xf numFmtId="0" fontId="1" fillId="0" borderId="0" xfId="1" applyAlignment="1">
      <alignment wrapText="1"/>
    </xf>
    <xf numFmtId="0" fontId="0" fillId="2" borderId="0" xfId="0" applyFill="1" applyAlignment="1">
      <alignment vertical="top"/>
    </xf>
    <xf numFmtId="0" fontId="0" fillId="0" borderId="0" xfId="0" applyAlignment="1">
      <alignment wrapText="1"/>
    </xf>
    <xf numFmtId="0" fontId="0" fillId="0" borderId="0" xfId="0" applyAlignment="1">
      <alignment vertical="top"/>
    </xf>
    <xf numFmtId="0" fontId="0" fillId="0" borderId="0" xfId="0" applyFill="1" applyAlignment="1">
      <alignment vertical="top"/>
    </xf>
    <xf numFmtId="0" fontId="0" fillId="3" borderId="0" xfId="0" applyFill="1" applyAlignment="1">
      <alignment vertical="top"/>
    </xf>
    <xf numFmtId="0" fontId="1" fillId="0" borderId="0" xfId="1"/>
    <xf numFmtId="0" fontId="0" fillId="4" borderId="0" xfId="0" applyFill="1" applyAlignment="1">
      <alignment vertical="top"/>
    </xf>
    <xf numFmtId="9" fontId="0" fillId="0" borderId="0" xfId="0" applyNumberFormat="1"/>
    <xf numFmtId="0" fontId="2" fillId="0" borderId="0" xfId="0" applyFont="1"/>
    <xf numFmtId="0" fontId="3" fillId="0" borderId="0" xfId="0" applyFont="1" applyAlignment="1">
      <alignment wrapText="1"/>
    </xf>
    <xf numFmtId="0" fontId="0" fillId="0" borderId="0" xfId="0" applyAlignment="1"/>
    <xf numFmtId="0" fontId="0" fillId="5" borderId="0" xfId="0" applyFill="1"/>
    <xf numFmtId="0" fontId="0" fillId="6" borderId="0" xfId="0" applyFill="1"/>
    <xf numFmtId="0" fontId="1" fillId="6" borderId="0" xfId="1" applyFill="1"/>
    <xf numFmtId="0" fontId="0" fillId="6" borderId="0" xfId="0" applyFill="1" applyAlignment="1"/>
    <xf numFmtId="9" fontId="0" fillId="6" borderId="0" xfId="0" applyNumberFormat="1" applyFill="1"/>
    <xf numFmtId="0" fontId="0" fillId="6" borderId="0" xfId="0" applyFill="1" applyAlignment="1">
      <alignment wrapText="1"/>
    </xf>
    <xf numFmtId="0" fontId="0" fillId="0" borderId="0" xfId="0" applyFont="1"/>
    <xf numFmtId="0" fontId="0" fillId="0" borderId="0" xfId="0" applyFont="1" applyAlignment="1"/>
    <xf numFmtId="0" fontId="4" fillId="6" borderId="0" xfId="0" applyFont="1" applyFill="1"/>
    <xf numFmtId="0" fontId="1" fillId="6" borderId="0" xfId="1" applyFill="1" applyAlignment="1">
      <alignment wrapText="1"/>
    </xf>
    <xf numFmtId="0" fontId="0" fillId="7" borderId="0" xfId="0" applyFill="1"/>
    <xf numFmtId="0" fontId="0" fillId="7" borderId="0" xfId="0" applyFill="1" applyAlignment="1"/>
    <xf numFmtId="0" fontId="1" fillId="7" borderId="0" xfId="1" applyFill="1"/>
    <xf numFmtId="0" fontId="1" fillId="0" borderId="0" xfId="1" applyAlignment="1"/>
    <xf numFmtId="9" fontId="0" fillId="0" borderId="0" xfId="0" applyNumberFormat="1" applyAlignment="1"/>
    <xf numFmtId="0" fontId="0" fillId="8" borderId="0" xfId="0" applyFill="1" applyAlignment="1"/>
    <xf numFmtId="0" fontId="1" fillId="8" borderId="0" xfId="1" applyFill="1" applyAlignment="1"/>
    <xf numFmtId="0" fontId="1" fillId="6" borderId="0" xfId="1" applyFill="1" applyAlignment="1"/>
    <xf numFmtId="0" fontId="5" fillId="0" borderId="0" xfId="0" applyFont="1"/>
    <xf numFmtId="0" fontId="0" fillId="5" borderId="0" xfId="0" applyFill="1" applyAlignment="1"/>
    <xf numFmtId="0" fontId="1" fillId="5" borderId="0" xfId="1" applyFill="1" applyAlignment="1"/>
    <xf numFmtId="9" fontId="0" fillId="5" borderId="0" xfId="0" applyNumberFormat="1" applyFill="1" applyAlignment="1"/>
    <xf numFmtId="0" fontId="0" fillId="0" borderId="0" xfId="0" applyAlignment="1">
      <alignment vertical="top" wrapText="1"/>
    </xf>
    <xf numFmtId="0" fontId="0" fillId="0" borderId="0" xfId="0" applyAlignment="1">
      <alignment horizontal="left" vertical="top" wrapText="1"/>
    </xf>
    <xf numFmtId="0" fontId="0" fillId="0" borderId="0" xfId="0" applyAlignment="1">
      <alignment horizontal="left" vertical="top"/>
    </xf>
    <xf numFmtId="0" fontId="0" fillId="5" borderId="0" xfId="0" applyFill="1" applyAlignment="1">
      <alignment vertical="top"/>
    </xf>
    <xf numFmtId="2" fontId="0" fillId="0" borderId="0" xfId="0" applyNumberFormat="1" applyAlignment="1">
      <alignment horizontal="left" vertical="top"/>
    </xf>
    <xf numFmtId="0" fontId="0" fillId="9" borderId="0" xfId="0" applyFill="1" applyAlignment="1">
      <alignment vertical="top"/>
    </xf>
    <xf numFmtId="0" fontId="0" fillId="3" borderId="0" xfId="0" applyFill="1" applyAlignment="1">
      <alignment horizontal="left" vertical="top"/>
    </xf>
    <xf numFmtId="0" fontId="0" fillId="9" borderId="0" xfId="0" applyFill="1" applyAlignment="1">
      <alignment horizontal="left" vertical="top"/>
    </xf>
    <xf numFmtId="0" fontId="0" fillId="9" borderId="0" xfId="0" applyFill="1"/>
    <xf numFmtId="0" fontId="0" fillId="9" borderId="0" xfId="0" applyFill="1" applyAlignment="1">
      <alignment vertical="top" wrapText="1"/>
    </xf>
    <xf numFmtId="0" fontId="0" fillId="3" borderId="0" xfId="0" applyFill="1" applyAlignment="1">
      <alignment vertical="top" wrapText="1"/>
    </xf>
    <xf numFmtId="0" fontId="0" fillId="3" borderId="0" xfId="0" applyFill="1"/>
    <xf numFmtId="0" fontId="0" fillId="9" borderId="0" xfId="0" applyFill="1" applyAlignment="1"/>
    <xf numFmtId="0" fontId="0" fillId="10" borderId="0" xfId="0" applyFill="1" applyAlignment="1">
      <alignment vertical="top"/>
    </xf>
    <xf numFmtId="0" fontId="1" fillId="0" borderId="0" xfId="1" applyAlignment="1">
      <alignment vertical="top" wrapText="1"/>
    </xf>
    <xf numFmtId="0" fontId="0" fillId="3" borderId="1" xfId="0" applyFill="1" applyBorder="1" applyAlignment="1">
      <alignment vertical="top" wrapText="1"/>
    </xf>
    <xf numFmtId="0" fontId="0" fillId="3" borderId="1" xfId="0" applyFill="1" applyBorder="1" applyAlignment="1">
      <alignment vertical="top"/>
    </xf>
    <xf numFmtId="0" fontId="0" fillId="3" borderId="1" xfId="0" applyFill="1" applyBorder="1" applyAlignment="1">
      <alignment horizontal="left" vertical="top"/>
    </xf>
    <xf numFmtId="0" fontId="0" fillId="0" borderId="1" xfId="0" applyBorder="1" applyAlignment="1">
      <alignment vertical="top" wrapText="1"/>
    </xf>
    <xf numFmtId="0" fontId="0" fillId="0" borderId="1" xfId="0" applyBorder="1" applyAlignment="1">
      <alignment vertical="top"/>
    </xf>
    <xf numFmtId="0" fontId="0" fillId="0" borderId="1" xfId="0" applyBorder="1" applyAlignment="1">
      <alignment horizontal="left" vertical="top"/>
    </xf>
    <xf numFmtId="0" fontId="0" fillId="0" borderId="1" xfId="0" applyBorder="1" applyAlignment="1">
      <alignment wrapText="1"/>
    </xf>
    <xf numFmtId="0" fontId="0" fillId="0" borderId="1" xfId="0" applyBorder="1"/>
    <xf numFmtId="0" fontId="1" fillId="0" borderId="0" xfId="1" applyAlignment="1">
      <alignment vertical="top"/>
    </xf>
    <xf numFmtId="0" fontId="6" fillId="11" borderId="1" xfId="2" applyBorder="1" applyAlignment="1">
      <alignment vertical="top" wrapText="1"/>
    </xf>
    <xf numFmtId="0" fontId="6" fillId="11" borderId="1" xfId="2" applyBorder="1"/>
    <xf numFmtId="0" fontId="7" fillId="12" borderId="1" xfId="3" applyBorder="1" applyAlignment="1">
      <alignment wrapText="1"/>
    </xf>
    <xf numFmtId="0" fontId="0" fillId="10" borderId="0" xfId="0" applyFill="1" applyAlignment="1"/>
    <xf numFmtId="0" fontId="1" fillId="9" borderId="0" xfId="1" applyFill="1" applyAlignment="1">
      <alignment vertical="top"/>
    </xf>
    <xf numFmtId="0" fontId="6" fillId="13" borderId="1" xfId="2" applyFill="1" applyBorder="1" applyAlignment="1">
      <alignment vertical="top" wrapText="1"/>
    </xf>
    <xf numFmtId="0" fontId="6" fillId="13" borderId="1" xfId="2" applyFill="1" applyBorder="1"/>
    <xf numFmtId="0" fontId="0" fillId="14" borderId="1" xfId="0" applyFill="1" applyBorder="1"/>
    <xf numFmtId="0" fontId="0" fillId="3" borderId="0" xfId="0" applyFill="1" applyAlignment="1">
      <alignment horizontal="left" vertical="center"/>
    </xf>
    <xf numFmtId="0" fontId="0" fillId="0" borderId="0" xfId="0" applyAlignment="1">
      <alignment horizontal="left" vertical="center"/>
    </xf>
    <xf numFmtId="0" fontId="0" fillId="9" borderId="0" xfId="0" applyFill="1" applyAlignment="1">
      <alignment horizontal="left" vertical="center"/>
    </xf>
    <xf numFmtId="0" fontId="0" fillId="14" borderId="1" xfId="0" applyFill="1" applyBorder="1" applyAlignment="1">
      <alignment horizontal="left" vertical="center"/>
    </xf>
    <xf numFmtId="0" fontId="0" fillId="0" borderId="0" xfId="0" applyAlignment="1">
      <alignment horizontal="left" vertical="center" wrapText="1"/>
    </xf>
    <xf numFmtId="0" fontId="0" fillId="14" borderId="1" xfId="0" applyFill="1" applyBorder="1" applyAlignment="1">
      <alignment horizontal="left"/>
    </xf>
    <xf numFmtId="0" fontId="0" fillId="10" borderId="0" xfId="0" applyFill="1" applyAlignment="1">
      <alignment horizontal="left" vertical="top"/>
    </xf>
    <xf numFmtId="0" fontId="0" fillId="10" borderId="0" xfId="0" applyFill="1" applyAlignment="1">
      <alignment horizontal="left" vertical="top" wrapText="1"/>
    </xf>
    <xf numFmtId="0" fontId="0" fillId="14" borderId="1" xfId="0" applyFill="1" applyBorder="1" applyAlignment="1">
      <alignment wrapText="1"/>
    </xf>
    <xf numFmtId="0" fontId="0" fillId="9" borderId="0" xfId="0" applyFill="1" applyAlignment="1">
      <alignment wrapText="1"/>
    </xf>
    <xf numFmtId="0" fontId="0" fillId="6" borderId="1" xfId="0" applyFill="1" applyBorder="1"/>
    <xf numFmtId="0" fontId="1" fillId="6" borderId="1" xfId="1" applyFill="1" applyBorder="1"/>
    <xf numFmtId="0" fontId="0" fillId="6" borderId="1" xfId="0" applyFill="1" applyBorder="1" applyAlignment="1">
      <alignment vertical="top"/>
    </xf>
    <xf numFmtId="0" fontId="0" fillId="6" borderId="1" xfId="0" applyFill="1" applyBorder="1" applyAlignment="1">
      <alignment horizontal="left"/>
    </xf>
    <xf numFmtId="0" fontId="0" fillId="6" borderId="1" xfId="0" applyFill="1" applyBorder="1" applyAlignment="1">
      <alignment horizontal="left" vertical="center"/>
    </xf>
    <xf numFmtId="0" fontId="0" fillId="6" borderId="1" xfId="0" applyFill="1" applyBorder="1" applyAlignment="1">
      <alignment wrapText="1"/>
    </xf>
    <xf numFmtId="0" fontId="0" fillId="6" borderId="1" xfId="0" applyFill="1" applyBorder="1" applyAlignment="1">
      <alignment horizontal="left" vertical="top" wrapText="1"/>
    </xf>
    <xf numFmtId="0" fontId="1" fillId="6" borderId="1" xfId="1" applyFill="1" applyBorder="1" applyAlignment="1">
      <alignment horizontal="left" vertical="top" wrapText="1"/>
    </xf>
    <xf numFmtId="0" fontId="0" fillId="6" borderId="1" xfId="0" applyFill="1" applyBorder="1" applyAlignment="1">
      <alignment horizontal="left" vertical="top"/>
    </xf>
    <xf numFmtId="9" fontId="0" fillId="6" borderId="1" xfId="0" applyNumberFormat="1" applyFill="1" applyBorder="1" applyAlignment="1">
      <alignment horizontal="left" vertical="center" wrapText="1"/>
    </xf>
    <xf numFmtId="0" fontId="0" fillId="6" borderId="1" xfId="0" applyFill="1" applyBorder="1" applyAlignment="1">
      <alignment horizontal="left" vertical="center" wrapText="1"/>
    </xf>
    <xf numFmtId="0" fontId="8" fillId="6" borderId="0" xfId="0" applyFont="1" applyFill="1"/>
    <xf numFmtId="0" fontId="0" fillId="6" borderId="1" xfId="0" applyFill="1" applyBorder="1" applyAlignment="1">
      <alignment vertical="top" wrapText="1"/>
    </xf>
    <xf numFmtId="0" fontId="1" fillId="6" borderId="1" xfId="1" applyFill="1" applyBorder="1" applyAlignment="1">
      <alignment vertical="top" wrapText="1"/>
    </xf>
    <xf numFmtId="0" fontId="7" fillId="10" borderId="1" xfId="3" applyFill="1" applyBorder="1"/>
    <xf numFmtId="0" fontId="7" fillId="10" borderId="1" xfId="3" applyFill="1" applyBorder="1" applyAlignment="1">
      <alignment wrapText="1"/>
    </xf>
    <xf numFmtId="0" fontId="7" fillId="12" borderId="2" xfId="3" applyBorder="1" applyAlignment="1">
      <alignment wrapText="1"/>
    </xf>
    <xf numFmtId="0" fontId="7" fillId="12" borderId="3" xfId="3" applyBorder="1" applyAlignment="1">
      <alignment wrapText="1"/>
    </xf>
    <xf numFmtId="0" fontId="0" fillId="10" borderId="1" xfId="0" applyFill="1" applyBorder="1"/>
    <xf numFmtId="0" fontId="0" fillId="10" borderId="1" xfId="0" applyFill="1" applyBorder="1" applyAlignment="1">
      <alignment wrapText="1"/>
    </xf>
    <xf numFmtId="0" fontId="1" fillId="10" borderId="1" xfId="1" applyFill="1" applyBorder="1"/>
    <xf numFmtId="0" fontId="0" fillId="0" borderId="2" xfId="0" applyBorder="1" applyAlignment="1">
      <alignment vertical="top" wrapText="1"/>
    </xf>
    <xf numFmtId="0" fontId="0" fillId="0" borderId="2" xfId="0" applyBorder="1" applyAlignment="1">
      <alignment vertical="top"/>
    </xf>
    <xf numFmtId="0" fontId="0" fillId="0" borderId="2" xfId="0" applyBorder="1" applyAlignment="1">
      <alignment horizontal="left" vertical="top"/>
    </xf>
    <xf numFmtId="0" fontId="6" fillId="11" borderId="2" xfId="2" applyBorder="1" applyAlignment="1">
      <alignment vertical="top" wrapText="1"/>
    </xf>
    <xf numFmtId="0" fontId="6" fillId="13" borderId="2" xfId="2" applyFill="1" applyBorder="1" applyAlignment="1">
      <alignment vertical="top" wrapText="1"/>
    </xf>
    <xf numFmtId="0" fontId="0" fillId="0" borderId="3" xfId="0" applyBorder="1" applyAlignment="1">
      <alignment wrapText="1"/>
    </xf>
    <xf numFmtId="0" fontId="0" fillId="0" borderId="3" xfId="0" applyBorder="1"/>
    <xf numFmtId="0" fontId="6" fillId="11" borderId="3" xfId="2" applyBorder="1"/>
    <xf numFmtId="0" fontId="6" fillId="13" borderId="3" xfId="2" applyFill="1" applyBorder="1"/>
  </cellXfs>
  <cellStyles count="4">
    <cellStyle name="Bad" xfId="3" builtinId="27"/>
    <cellStyle name="Good" xfId="2" builtinId="26"/>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ovidsp.ovid.com/ovidweb.cgi?T=JS&amp;CSC=Y&amp;NEWS=N&amp;PAGE=fulltext&amp;D=med3&amp;AN=2056893" TargetMode="External"/><Relationship Id="rId21" Type="http://schemas.openxmlformats.org/officeDocument/2006/relationships/hyperlink" Target="https://search.ebscohost.com/login.aspx?direct=true&amp;db=psyh&amp;AN=1968-07313-001&amp;site=ehost-live" TargetMode="External"/><Relationship Id="rId42" Type="http://schemas.openxmlformats.org/officeDocument/2006/relationships/hyperlink" Target="https://www.researchgate.net/publication/222344588_Empathy_in_medical_students_as_related_to_specialty_interest_personality_and_perceptions_of_mother_and_father" TargetMode="External"/><Relationship Id="rId63" Type="http://schemas.openxmlformats.org/officeDocument/2006/relationships/hyperlink" Target="https://www.ncbi.nlm.nih.gov/pmc/articles/PMC1769529/" TargetMode="External"/><Relationship Id="rId84" Type="http://schemas.openxmlformats.org/officeDocument/2006/relationships/hyperlink" Target="https://www.researchgate.net/publication/44630848_Climate_for_career_choices_Survey_of_medical_students'_motivation_for_studying_career_preferences_and_perception_of_their_teachers_as_role_models" TargetMode="External"/><Relationship Id="rId138" Type="http://schemas.openxmlformats.org/officeDocument/2006/relationships/hyperlink" Target="https://journals.lww.com/academicmedicine/Abstract/1977/07000/Selection_of_medical_specialties__preferences.2.aspx" TargetMode="External"/><Relationship Id="rId107" Type="http://schemas.openxmlformats.org/officeDocument/2006/relationships/hyperlink" Target="https://www.sciencedirect.com/science/article/pii/S1479666X22000269" TargetMode="External"/><Relationship Id="rId11" Type="http://schemas.openxmlformats.org/officeDocument/2006/relationships/hyperlink" Target="https://www.scopus.com/record/display.uri?eid=2-s2.0-84908479084&amp;doi=10.12996%2fgmj.2014.43&amp;origin=inward&amp;txGid=188be6810a4ecfbd2bed93e1f6c985b9" TargetMode="External"/><Relationship Id="rId32" Type="http://schemas.openxmlformats.org/officeDocument/2006/relationships/hyperlink" Target="https://www.scopus.com/inward/record.uri?eid=2-s2.0-0033159023&amp;partnerID=40&amp;md5=06712f5e949dc3f945ed2a5c0f9b0c94" TargetMode="External"/><Relationship Id="rId37" Type="http://schemas.openxmlformats.org/officeDocument/2006/relationships/hyperlink" Target="https://ovidsp.ovid.com/ovidweb.cgi?T=JS&amp;CSC=Y&amp;NEWS=N&amp;PAGE=fulltext&amp;D=med10&amp;AN=24032499" TargetMode="External"/><Relationship Id="rId53" Type="http://schemas.openxmlformats.org/officeDocument/2006/relationships/hyperlink" Target="https://www.scopus.com/inward/record.uri?eid=2-s2.0-21644465998&amp;doi=10.1016%2fj.jvb.2004.07.004&amp;partnerID=40&amp;md5=a10a49efe0ec8768727199a4c2030c1e" TargetMode="External"/><Relationship Id="rId58" Type="http://schemas.openxmlformats.org/officeDocument/2006/relationships/hyperlink" Target="https://ovidsp.ovid.com/ovidweb.cgi?T=JS&amp;CSC=Y&amp;NEWS=N&amp;PAGE=fulltext&amp;D=med12&amp;AN=25876298" TargetMode="External"/><Relationship Id="rId74" Type="http://schemas.openxmlformats.org/officeDocument/2006/relationships/hyperlink" Target="https://www.researchgate.net/publication/10897789_Influence_of_gender_in_vocational_preferences_and_personality_traits_in_Medical_students" TargetMode="External"/><Relationship Id="rId79" Type="http://schemas.openxmlformats.org/officeDocument/2006/relationships/hyperlink" Target="https://educationforhealth.net/article.asp?issn=1357-6283;year=2017;volume=30;issue=3;spage=211;epage=214;aulast=Anna" TargetMode="External"/><Relationship Id="rId102" Type="http://schemas.openxmlformats.org/officeDocument/2006/relationships/hyperlink" Target="https://ovidsp.ovid.com/ovidweb.cgi?T=JS&amp;CSC=Y&amp;NEWS=N&amp;PAGE=fulltext&amp;D=med13&amp;AN=27213505" TargetMode="External"/><Relationship Id="rId123" Type="http://schemas.openxmlformats.org/officeDocument/2006/relationships/hyperlink" Target="https://www.scopus.com/inward/record.uri?eid=2-s2.0-1642278699&amp;doi=10.1046%2fj.1365-2923.2004.01762.x&amp;partnerID=40&amp;md5=60ae8b113c600472cdedb09af09839ec" TargetMode="External"/><Relationship Id="rId128" Type="http://schemas.openxmlformats.org/officeDocument/2006/relationships/hyperlink" Target="https://www.ncbi.nlm.nih.gov/pmc/articles/PMC4746054/" TargetMode="External"/><Relationship Id="rId5" Type="http://schemas.openxmlformats.org/officeDocument/2006/relationships/hyperlink" Target="https://rektoratunist-my.sharepoint.com/personal/anperos_unist_hr/Downloads/Surgery-or-general-medicine--A-study-of-the-reasons-underlying-the-choice-of-medical-specialtySao-Paulo-Medical-Journal.pdf" TargetMode="External"/><Relationship Id="rId90" Type="http://schemas.openxmlformats.org/officeDocument/2006/relationships/hyperlink" Target="https://www.scopus.com/inward/record.uri?eid=2-s2.0-84918508858&amp;doi=10.1080%2f10401334.2014.945026&amp;partnerID=40&amp;md5=d505db69b4a4fe0b63d165e9581b508a" TargetMode="External"/><Relationship Id="rId95" Type="http://schemas.openxmlformats.org/officeDocument/2006/relationships/hyperlink" Target="https://ovidsp.ovid.com/ovidweb.cgi?T=JS&amp;CSC=Y&amp;NEWS=N&amp;PAGE=fulltext&amp;D=med4&amp;AN=11302032" TargetMode="External"/><Relationship Id="rId22" Type="http://schemas.openxmlformats.org/officeDocument/2006/relationships/hyperlink" Target="https://ovidsp.ovid.com/ovidweb.cgi?T=JS&amp;CSC=Y&amp;NEWS=N&amp;PAGE=fulltext&amp;D=med1&amp;AN=4653830" TargetMode="External"/><Relationship Id="rId27" Type="http://schemas.openxmlformats.org/officeDocument/2006/relationships/hyperlink" Target="https://www.scopus.com/inward/record.uri?eid=2-s2.0-84951574279&amp;doi=10.1016%2fj.jfma.2014.05.002&amp;partnerID=40&amp;md5=4584e43d3e8f7d0da0118e538e195997" TargetMode="External"/><Relationship Id="rId43" Type="http://schemas.openxmlformats.org/officeDocument/2006/relationships/hyperlink" Target="https://search.ebscohost.com/login.aspx?direct=true&amp;db=psyh&amp;AN=2014-16801-003&amp;site=ehost-live" TargetMode="External"/><Relationship Id="rId48" Type="http://schemas.openxmlformats.org/officeDocument/2006/relationships/hyperlink" Target="https://search.ebscohost.com/login.aspx?direct=true&amp;db=psyh&amp;AN=2008-16581-001&amp;site=ehost-live" TargetMode="External"/><Relationship Id="rId64" Type="http://schemas.openxmlformats.org/officeDocument/2006/relationships/hyperlink" Target="https://ovidsp.ovid.com/ovidweb.cgi?T=JS&amp;CSC=Y&amp;NEWS=N&amp;PAGE=fulltext&amp;D=eric1&amp;AN=ED211597" TargetMode="External"/><Relationship Id="rId69" Type="http://schemas.openxmlformats.org/officeDocument/2006/relationships/hyperlink" Target="https://ovidsp.ovid.com/ovidweb.cgi?T=JS&amp;CSC=Y&amp;NEWS=N&amp;PAGE=fulltext&amp;D=med3&amp;AN=8484386" TargetMode="External"/><Relationship Id="rId113" Type="http://schemas.openxmlformats.org/officeDocument/2006/relationships/hyperlink" Target="https://www.scopus.com/inward/record.uri?eid=2-s2.0-79951876759&amp;doi=10.1016%2fj.jvb.2010.09.006&amp;partnerID=40&amp;md5=ddf81cf249d56f9caeadc0db83f8d2da" TargetMode="External"/><Relationship Id="rId118" Type="http://schemas.openxmlformats.org/officeDocument/2006/relationships/hyperlink" Target="https://ovidsp.ovid.com/ovidweb.cgi?T=JS&amp;CSC=Y&amp;NEWS=N&amp;PAGE=fulltext&amp;D=med5&amp;AN=15294460" TargetMode="External"/><Relationship Id="rId134" Type="http://schemas.openxmlformats.org/officeDocument/2006/relationships/hyperlink" Target="https://ovidsp.ovid.com/ovidweb.cgi?T=JS&amp;CSC=Y&amp;NEWS=N&amp;PAGE=fulltext&amp;D=med1&amp;AN=5386647" TargetMode="External"/><Relationship Id="rId139" Type="http://schemas.openxmlformats.org/officeDocument/2006/relationships/hyperlink" Target="https://psycnet.apa.org/record/2012-20177-003" TargetMode="External"/><Relationship Id="rId80" Type="http://schemas.openxmlformats.org/officeDocument/2006/relationships/hyperlink" Target="https://www.ncbi.nlm.nih.gov/pmc/articles/PMC7399462/" TargetMode="External"/><Relationship Id="rId85" Type="http://schemas.openxmlformats.org/officeDocument/2006/relationships/hyperlink" Target="https://ovidsp.ovid.com/ovidweb.cgi?T=JS&amp;CSC=Y&amp;NEWS=N&amp;PAGE=fulltext&amp;D=med18&amp;AN=33398353" TargetMode="External"/><Relationship Id="rId12" Type="http://schemas.openxmlformats.org/officeDocument/2006/relationships/hyperlink" Target="https://smw.ch/article/doi/smw.2003.10418" TargetMode="External"/><Relationship Id="rId17" Type="http://schemas.openxmlformats.org/officeDocument/2006/relationships/hyperlink" Target="https://www.sciencedirect.com/science/article/abs/pii/S0165178112003307?via%3Dihub" TargetMode="External"/><Relationship Id="rId33" Type="http://schemas.openxmlformats.org/officeDocument/2006/relationships/hyperlink" Target="https://www.scopus.com/inward/record.uri?eid=2-s2.0-0016782671&amp;doi=10.1111%2fj.1365-2923.1975.tb01899.x&amp;partnerID=40&amp;md5=fecb3be14523bb2e0a3fbcd1bcabb1fa" TargetMode="External"/><Relationship Id="rId38" Type="http://schemas.openxmlformats.org/officeDocument/2006/relationships/hyperlink" Target="https://www.scopus.com/inward/record.uri?eid=2-s2.0-21644485226&amp;doi=10.1016%2fj.jvb.2004.03.001&amp;partnerID=40&amp;md5=8dd117462776b9390d1fe35ea4dba083" TargetMode="External"/><Relationship Id="rId59" Type="http://schemas.openxmlformats.org/officeDocument/2006/relationships/hyperlink" Target="https://www.researchgate.net/publication/358262402_Personality_Traits_and_Quality_of_Life_among_Lebanese_Medical_Students_Any_mediating_effect_of_Emotional_Intelligence_A_path_analysis_approach" TargetMode="External"/><Relationship Id="rId103" Type="http://schemas.openxmlformats.org/officeDocument/2006/relationships/hyperlink" Target="https://www.scopus.com/inward/record.uri?eid=2-s2.0-0345045818&amp;partnerID=40&amp;md5=0e3d036945f3a0136dc1204863fa6b5c" TargetMode="External"/><Relationship Id="rId108" Type="http://schemas.openxmlformats.org/officeDocument/2006/relationships/hyperlink" Target="https://www.researchgate.net/publication/332818359_Personality_of_medical_students_declaring_surgical_specialty_choice_in_the_context_of_prospective_medical_practice_style" TargetMode="External"/><Relationship Id="rId124" Type="http://schemas.openxmlformats.org/officeDocument/2006/relationships/hyperlink" Target="https://search.ebscohost.com/login.aspx?direct=true&amp;db=psyh&amp;AN=1996-95012-104&amp;site=ehost-live" TargetMode="External"/><Relationship Id="rId129" Type="http://schemas.openxmlformats.org/officeDocument/2006/relationships/hyperlink" Target="https://ovidsp.ovid.com/ovidweb.cgi?T=JS&amp;CSC=Y&amp;NEWS=N&amp;PAGE=fulltext&amp;D=med17&amp;AN=31992284" TargetMode="External"/><Relationship Id="rId54" Type="http://schemas.openxmlformats.org/officeDocument/2006/relationships/hyperlink" Target="https://ovidsp.ovid.com/ovidweb.cgi?T=JS&amp;CSC=Y&amp;NEWS=N&amp;PAGE=fulltext&amp;D=med2&amp;AN=7125891" TargetMode="External"/><Relationship Id="rId70" Type="http://schemas.openxmlformats.org/officeDocument/2006/relationships/hyperlink" Target="https://search.ebscohost.com/login.aspx?direct=true&amp;db=psyh&amp;AN=2000-95014-131&amp;site=ehost-live" TargetMode="External"/><Relationship Id="rId75" Type="http://schemas.openxmlformats.org/officeDocument/2006/relationships/hyperlink" Target="https://journals.sagepub.com/doi/epdf/10.2466/pr0.1995.76.3.803" TargetMode="External"/><Relationship Id="rId91" Type="http://schemas.openxmlformats.org/officeDocument/2006/relationships/hyperlink" Target="https://www.ncbi.nlm.nih.gov/pmc/articles/PMC5785290/" TargetMode="External"/><Relationship Id="rId96" Type="http://schemas.openxmlformats.org/officeDocument/2006/relationships/hyperlink" Target="https://search.ebscohost.com/login.aspx?direct=true&amp;db=psyh&amp;AN=1984-21517-001&amp;site=ehost-live" TargetMode="External"/><Relationship Id="rId140" Type="http://schemas.openxmlformats.org/officeDocument/2006/relationships/hyperlink" Target="https://www.acpjournals.org/doi/10.7326/L14-5005-5?url_ver=Z39.88-2003&amp;rfr_id=ori:rid:crossref.org&amp;rfr_dat=cr_pub%20%200pubmed" TargetMode="External"/><Relationship Id="rId1" Type="http://schemas.openxmlformats.org/officeDocument/2006/relationships/hyperlink" Target="https://www.ncbi.nlm.nih.gov/pmc/articles/PMC7574800/" TargetMode="External"/><Relationship Id="rId6" Type="http://schemas.openxmlformats.org/officeDocument/2006/relationships/hyperlink" Target="https://journals.lww.com/academicmedicine/Abstract/1995/07000/Determinants_of_primary_care_specialty_choice__a.13.aspx" TargetMode="External"/><Relationship Id="rId23" Type="http://schemas.openxmlformats.org/officeDocument/2006/relationships/hyperlink" Target="https://ovidsp.ovid.com/ovidweb.cgi?T=JS&amp;CSC=Y&amp;NEWS=N&amp;PAGE=fulltext&amp;D=med11&amp;AN=24029247" TargetMode="External"/><Relationship Id="rId28" Type="http://schemas.openxmlformats.org/officeDocument/2006/relationships/hyperlink" Target="https://ovidsp.ovid.com/ovidweb.cgi?T=JS&amp;CSC=Y&amp;NEWS=N&amp;PAGE=fulltext&amp;D=med10&amp;AN=24032490" TargetMode="External"/><Relationship Id="rId49" Type="http://schemas.openxmlformats.org/officeDocument/2006/relationships/hyperlink" Target="https://www.scopus.com/inward/record.uri?eid=2-s2.0-34147099448&amp;doi=10.1177%2f1553350607299715&amp;partnerID=40&amp;md5=318fbe03720421e416f334fb54b5e283" TargetMode="External"/><Relationship Id="rId114" Type="http://schemas.openxmlformats.org/officeDocument/2006/relationships/hyperlink" Target="https://ovidsp.ovid.com/ovidweb.cgi?T=JS&amp;CSC=Y&amp;NEWS=N&amp;PAGE=fulltext&amp;D=med15&amp;AN=29615175" TargetMode="External"/><Relationship Id="rId119" Type="http://schemas.openxmlformats.org/officeDocument/2006/relationships/hyperlink" Target="https://ovidsp.ovid.com/ovidweb.cgi?T=JS&amp;CSC=Y&amp;NEWS=N&amp;PAGE=fulltext&amp;D=med4&amp;AN=11284147" TargetMode="External"/><Relationship Id="rId44" Type="http://schemas.openxmlformats.org/officeDocument/2006/relationships/hyperlink" Target="https://www.jpma.org.pk/article-details/8148" TargetMode="External"/><Relationship Id="rId60" Type="http://schemas.openxmlformats.org/officeDocument/2006/relationships/hyperlink" Target="https://ovidsp.ovid.com/ovidweb.cgi?T=JS&amp;CSC=Y&amp;NEWS=N&amp;PAGE=fulltext&amp;D=med8&amp;AN=21801365" TargetMode="External"/><Relationship Id="rId65" Type="http://schemas.openxmlformats.org/officeDocument/2006/relationships/hyperlink" Target="https://ovidsp.ovid.com/ovidweb.cgi?T=JS&amp;CSC=Y&amp;NEWS=N&amp;PAGE=fulltext&amp;D=eric2&amp;AN=EJ362524" TargetMode="External"/><Relationship Id="rId81" Type="http://schemas.openxmlformats.org/officeDocument/2006/relationships/hyperlink" Target="https://link.springer.com/article/10.1007/s10439-010-0036-0" TargetMode="External"/><Relationship Id="rId86" Type="http://schemas.openxmlformats.org/officeDocument/2006/relationships/hyperlink" Target="https://www.researchgate.net/publication/288982645_Temperamental_traits_may_be_associated_with_medical_students'_specialty_preferences_-_Pilot_study" TargetMode="External"/><Relationship Id="rId130" Type="http://schemas.openxmlformats.org/officeDocument/2006/relationships/hyperlink" Target="https://search.ebscohost.com/login.aspx?direct=true&amp;db=psyh&amp;AN=1969-11220-001&amp;site=ehost-live" TargetMode="External"/><Relationship Id="rId135" Type="http://schemas.openxmlformats.org/officeDocument/2006/relationships/hyperlink" Target="https://journals.lww.com/academicmedicine/Citation/1991/09000/Similarities_in_the_Personalities_of_Women_and_Men.28.aspx" TargetMode="External"/><Relationship Id="rId13" Type="http://schemas.openxmlformats.org/officeDocument/2006/relationships/hyperlink" Target="https://bmchealthservres.biomedcentral.com/articles/10.1186/1472-6963-6-137" TargetMode="External"/><Relationship Id="rId18" Type="http://schemas.openxmlformats.org/officeDocument/2006/relationships/hyperlink" Target="https://rektoratunist-my.sharepoint.com/personal/anperos_unist_hr/Downloads/TheGreatGamble.pdf" TargetMode="External"/><Relationship Id="rId39" Type="http://schemas.openxmlformats.org/officeDocument/2006/relationships/hyperlink" Target="https://journals.sagepub.com/doi/pdf/10.2466/pr0.1987.60.2.575" TargetMode="External"/><Relationship Id="rId109" Type="http://schemas.openxmlformats.org/officeDocument/2006/relationships/hyperlink" Target="https://www.scopus.com/inward/record.uri?eid=2-s2.0-85121996241&amp;doi=10.26444%2faaem%2f131287&amp;partnerID=40&amp;md5=76bfda0559d2f99ed25a6421af4eebb9" TargetMode="External"/><Relationship Id="rId34" Type="http://schemas.openxmlformats.org/officeDocument/2006/relationships/hyperlink" Target="https://www.scopus.com/inward/record.uri?eid=2-s2.0-40549119552&amp;doi=10.1097%2f01.prs.0000299454.10281.33&amp;partnerID=40&amp;md5=34cbc9d8ed01ace8c8d830e992bb82e1" TargetMode="External"/><Relationship Id="rId50" Type="http://schemas.openxmlformats.org/officeDocument/2006/relationships/hyperlink" Target="https://ovidsp.ovid.com/ovidweb.cgi?T=JS&amp;CSC=Y&amp;NEWS=N&amp;PAGE=fulltext&amp;D=med7&amp;AN=19811138" TargetMode="External"/><Relationship Id="rId55" Type="http://schemas.openxmlformats.org/officeDocument/2006/relationships/hyperlink" Target="https://www.ncbi.nlm.nih.gov/pmc/articles/PMC1250549/" TargetMode="External"/><Relationship Id="rId76" Type="http://schemas.openxmlformats.org/officeDocument/2006/relationships/hyperlink" Target="https://pmj.bmj.com/content/98/1157/205" TargetMode="External"/><Relationship Id="rId97" Type="http://schemas.openxmlformats.org/officeDocument/2006/relationships/hyperlink" Target="https://ovidsp.ovid.com/ovidweb.cgi?T=JS&amp;CSC=Y&amp;NEWS=N&amp;PAGE=fulltext&amp;D=med3&amp;AN=2400502" TargetMode="External"/><Relationship Id="rId104" Type="http://schemas.openxmlformats.org/officeDocument/2006/relationships/hyperlink" Target="https://journals.lww.com/academicmedicine/citation/1964/03000/personal_characteristics_of_students_choosing.3.aspx" TargetMode="External"/><Relationship Id="rId120" Type="http://schemas.openxmlformats.org/officeDocument/2006/relationships/hyperlink" Target="https://ovidsp.ovid.com/ovidweb.cgi?T=JS&amp;CSC=Y&amp;NEWS=N&amp;PAGE=fulltext&amp;D=med2&amp;AN=7176977" TargetMode="External"/><Relationship Id="rId125" Type="http://schemas.openxmlformats.org/officeDocument/2006/relationships/hyperlink" Target="https://www.scopus.com/inward/record.uri?eid=2-s2.0-0014607112&amp;doi=10.1001%2farchpsyc.1969.01740230017003&amp;partnerID=40&amp;md5=28acbb805b43bad6183070883531dda1" TargetMode="External"/><Relationship Id="rId141" Type="http://schemas.openxmlformats.org/officeDocument/2006/relationships/hyperlink" Target="https://ovidsp.ovid.com/ovidweb.cgi?T=JS&amp;CSC=Y&amp;NEWS=N&amp;PAGE=fulltext&amp;D=med13&amp;AN=27184178" TargetMode="External"/><Relationship Id="rId7" Type="http://schemas.openxmlformats.org/officeDocument/2006/relationships/hyperlink" Target="https://files.eric.ed.gov/fulltext/ED490522.pdf" TargetMode="External"/><Relationship Id="rId71" Type="http://schemas.openxmlformats.org/officeDocument/2006/relationships/hyperlink" Target="https://bmcmededuc.biomedcentral.com/articles/10.1186/s12909-020-02151-z" TargetMode="External"/><Relationship Id="rId92" Type="http://schemas.openxmlformats.org/officeDocument/2006/relationships/hyperlink" Target="https://www.researchgate.net/publication/8253333_Mapping_medical_careers_Questionnaire_assessment_of_career_preferences_in_medical_school_applicants_and_final-year_students" TargetMode="External"/><Relationship Id="rId2" Type="http://schemas.openxmlformats.org/officeDocument/2006/relationships/hyperlink" Target="https://educationforhealth.net/article.asp?issn=1357-6283;year=2017;volume=30;issue=3;spage=211;epage=214;aulast=Anna" TargetMode="External"/><Relationship Id="rId29" Type="http://schemas.openxmlformats.org/officeDocument/2006/relationships/hyperlink" Target="https://www.ncbi.nlm.nih.gov/pmc/articles/PMC3974144/" TargetMode="External"/><Relationship Id="rId24" Type="http://schemas.openxmlformats.org/officeDocument/2006/relationships/hyperlink" Target="https://www.scopus.com/inward/record.uri?eid=2-s2.0-21844520886&amp;doi=10.1007%2fBF02107102&amp;partnerID=40&amp;md5=67369d82bbad4af690d5d18a4caf2124" TargetMode="External"/><Relationship Id="rId40" Type="http://schemas.openxmlformats.org/officeDocument/2006/relationships/hyperlink" Target="https://ovidsp.ovid.com/ovidweb.cgi?T=JS&amp;CSC=Y&amp;NEWS=N&amp;PAGE=fulltext&amp;D=med3&amp;AN=1558611" TargetMode="External"/><Relationship Id="rId45" Type="http://schemas.openxmlformats.org/officeDocument/2006/relationships/hyperlink" Target="https://ovidsp.ovid.com/ovidweb.cgi?T=JS&amp;CSC=Y&amp;NEWS=N&amp;PAGE=fulltext&amp;D=med10&amp;AN=23586569" TargetMode="External"/><Relationship Id="rId66" Type="http://schemas.openxmlformats.org/officeDocument/2006/relationships/hyperlink" Target="https://ovidsp.ovid.com/ovidweb.cgi?T=JS&amp;CSC=Y&amp;NEWS=N&amp;PAGE=fulltext&amp;D=med1&amp;AN=845911" TargetMode="External"/><Relationship Id="rId87" Type="http://schemas.openxmlformats.org/officeDocument/2006/relationships/hyperlink" Target="https://www.scopus.com/inward/record.uri?eid=2-s2.0-37249042800&amp;partnerID=40&amp;md5=53797ff1335108f4df691b989c8946a2" TargetMode="External"/><Relationship Id="rId110" Type="http://schemas.openxmlformats.org/officeDocument/2006/relationships/hyperlink" Target="https://ovidsp.ovid.com/ovidweb.cgi?T=JS&amp;CSC=Y&amp;NEWS=N&amp;PAGE=fulltext&amp;D=med2&amp;AN=7458215" TargetMode="External"/><Relationship Id="rId115" Type="http://schemas.openxmlformats.org/officeDocument/2006/relationships/hyperlink" Target="https://ovidsp.ovid.com/ovidweb.cgi?T=JS&amp;CSC=Y&amp;NEWS=N&amp;PAGE=fulltext&amp;D=med8&amp;AN=22005486" TargetMode="External"/><Relationship Id="rId131" Type="http://schemas.openxmlformats.org/officeDocument/2006/relationships/hyperlink" Target="https://ovidsp.ovid.com/ovidweb.cgi?T=JS&amp;CSC=Y&amp;NEWS=N&amp;PAGE=fulltext&amp;D=med3&amp;AN=2025361" TargetMode="External"/><Relationship Id="rId136" Type="http://schemas.openxmlformats.org/officeDocument/2006/relationships/hyperlink" Target="https://www.sciencedirect.com/science/article/abs/pii/0037785670901204?via%3Dihub" TargetMode="External"/><Relationship Id="rId61" Type="http://schemas.openxmlformats.org/officeDocument/2006/relationships/hyperlink" Target="https://www.scopus.com/inward/record.uri?eid=2-s2.0-41949092132&amp;partnerID=40&amp;md5=0d9944675ce73a6bdb2f6c7e52ddb6e1" TargetMode="External"/><Relationship Id="rId82" Type="http://schemas.openxmlformats.org/officeDocument/2006/relationships/hyperlink" Target="https://journals.plos.org/plosone/article?id=10.1371/journal.pone.0215675" TargetMode="External"/><Relationship Id="rId19" Type="http://schemas.openxmlformats.org/officeDocument/2006/relationships/hyperlink" Target="https://journals.lww.com/academicmedicine/abstract/1980/05000/1978_u_s__medical_school_graduates__practice.19.aspx" TargetMode="External"/><Relationship Id="rId14" Type="http://schemas.openxmlformats.org/officeDocument/2006/relationships/hyperlink" Target="https://journals.lww.com/academicmedicine/Abstract/1979/01000/Psychological_characteristics_of_medical_students.13.aspx" TargetMode="External"/><Relationship Id="rId30" Type="http://schemas.openxmlformats.org/officeDocument/2006/relationships/hyperlink" Target="https://ovidsp.ovid.com/ovidweb.cgi?T=JS&amp;CSC=Y&amp;NEWS=N&amp;PAGE=fulltext&amp;D=med4&amp;AN=10656071" TargetMode="External"/><Relationship Id="rId35" Type="http://schemas.openxmlformats.org/officeDocument/2006/relationships/hyperlink" Target="https://bmcmededuc.biomedcentral.com/articles/10.1186/s12909-019-1485-2" TargetMode="External"/><Relationship Id="rId56" Type="http://schemas.openxmlformats.org/officeDocument/2006/relationships/hyperlink" Target="https://search.ebscohost.com/login.aspx?direct=true&amp;db=psyh&amp;AN=1988-50173-001&amp;site=ehost-live" TargetMode="External"/><Relationship Id="rId77" Type="http://schemas.openxmlformats.org/officeDocument/2006/relationships/hyperlink" Target="https://ovidsp.ovid.com/ovidweb.cgi?T=JS&amp;CSC=Y&amp;NEWS=N&amp;PAGE=fulltext&amp;D=med3&amp;AN=2675817" TargetMode="External"/><Relationship Id="rId100" Type="http://schemas.openxmlformats.org/officeDocument/2006/relationships/hyperlink" Target="https://www.researchgate.net/publication/11624719_Vocational_definition_in_the_medical_students_The_influence_of_personality" TargetMode="External"/><Relationship Id="rId105" Type="http://schemas.openxmlformats.org/officeDocument/2006/relationships/hyperlink" Target="https://www.ncbi.nlm.nih.gov/pmc/articles/PMC6104786/" TargetMode="External"/><Relationship Id="rId126" Type="http://schemas.openxmlformats.org/officeDocument/2006/relationships/hyperlink" Target="https://www.scopus.com/inward/record.uri?eid=2-s2.0-84971654685&amp;doi=10.1108%2fCDI-10-2015-0130&amp;partnerID=40&amp;md5=a7db270ddf66c7904178c5e825ea7c5c" TargetMode="External"/><Relationship Id="rId8" Type="http://schemas.openxmlformats.org/officeDocument/2006/relationships/hyperlink" Target="https://sci-hub.se/10.1177/1069072703257755" TargetMode="External"/><Relationship Id="rId51" Type="http://schemas.openxmlformats.org/officeDocument/2006/relationships/hyperlink" Target="https://www.scopus.com/inward/record.uri?eid=2-s2.0-85070872614&amp;doi=10.12740%2fAPP%2f109134&amp;partnerID=40&amp;md5=429b9a039e25127168c03d53762bd89f" TargetMode="External"/><Relationship Id="rId72" Type="http://schemas.openxmlformats.org/officeDocument/2006/relationships/hyperlink" Target="https://ovidsp.ovid.com/ovidweb.cgi?T=JS&amp;CSC=Y&amp;NEWS=N&amp;PAGE=fulltext&amp;D=med1&amp;AN=1224228" TargetMode="External"/><Relationship Id="rId93" Type="http://schemas.openxmlformats.org/officeDocument/2006/relationships/hyperlink" Target="https://postprint.nivel.nl/PPpp5747.pdf?" TargetMode="External"/><Relationship Id="rId98" Type="http://schemas.openxmlformats.org/officeDocument/2006/relationships/hyperlink" Target="https://www.scopus.com/inward/record.uri?eid=2-s2.0-78349308577&amp;doi=10.1007%2fs10775-010-9182-z&amp;partnerID=40&amp;md5=d0a347fd0a69532cb3bb2eb93e1efe60" TargetMode="External"/><Relationship Id="rId121" Type="http://schemas.openxmlformats.org/officeDocument/2006/relationships/hyperlink" Target="https://ovidsp.ovid.com/ovidweb.cgi?T=JS&amp;CSC=Y&amp;NEWS=N&amp;PAGE=fulltext&amp;D=med1&amp;AN=5778198" TargetMode="External"/><Relationship Id="rId142" Type="http://schemas.openxmlformats.org/officeDocument/2006/relationships/printerSettings" Target="../printerSettings/printerSettings1.bin"/><Relationship Id="rId3" Type="http://schemas.openxmlformats.org/officeDocument/2006/relationships/hyperlink" Target="https://link.springer.com/content/pdf/10.1023/A:1018762008742.pdf" TargetMode="External"/><Relationship Id="rId25" Type="http://schemas.openxmlformats.org/officeDocument/2006/relationships/hyperlink" Target="https://ovidsp.ovid.com/ovidweb.cgi?T=JS&amp;CSC=Y&amp;NEWS=N&amp;PAGE=fulltext&amp;D=med11&amp;AN=24689541" TargetMode="External"/><Relationship Id="rId46" Type="http://schemas.openxmlformats.org/officeDocument/2006/relationships/hyperlink" Target="https://www.scopus.com/inward/record.uri?eid=2-s2.0-0037505231&amp;doi=10.1007%2fBF03341422&amp;partnerID=40&amp;md5=793897faa62292852447f274402af436" TargetMode="External"/><Relationship Id="rId67" Type="http://schemas.openxmlformats.org/officeDocument/2006/relationships/hyperlink" Target="https://www.researchgate.net/publication/7273709_The_attractions_of_medicine_The_generic_motivations_of_medical_school_applicants_in_relation_to_demography_personality_and_achievement" TargetMode="External"/><Relationship Id="rId116" Type="http://schemas.openxmlformats.org/officeDocument/2006/relationships/hyperlink" Target="https://search.ebscohost.com/login.aspx?direct=true&amp;db=psyh&amp;AN=1978-13006-001&amp;site=ehost-live" TargetMode="External"/><Relationship Id="rId137" Type="http://schemas.openxmlformats.org/officeDocument/2006/relationships/hyperlink" Target="https://ovidsp.ovid.com/ovidweb.cgi?T=JS&amp;CSC=Y&amp;NEWS=N&amp;PAGE=fulltext&amp;D=med2&amp;AN=7361926" TargetMode="External"/><Relationship Id="rId20" Type="http://schemas.openxmlformats.org/officeDocument/2006/relationships/hyperlink" Target="https://journals.sagepub.com/doi/10.2466/pr0.1986.58.1.33?url_ver=Z39.88-2003&amp;rfr_id=ori:rid:crossref.org&amp;rfr_dat=cr_pub%20%200pubmed" TargetMode="External"/><Relationship Id="rId41" Type="http://schemas.openxmlformats.org/officeDocument/2006/relationships/hyperlink" Target="https://ovidsp.ovid.com/ovidweb.cgi?T=JS&amp;CSC=Y&amp;NEWS=N&amp;PAGE=fulltext&amp;D=med7&amp;AN=18569662" TargetMode="External"/><Relationship Id="rId62" Type="http://schemas.openxmlformats.org/officeDocument/2006/relationships/hyperlink" Target="https://journals.sagepub.com/doi/10.3109/00048674.2011.604301?url_ver=Z39.88-2003&amp;rfr_id=ori:rid:crossref.org&amp;rfr_dat=cr_pub%20%200pubmed" TargetMode="External"/><Relationship Id="rId83" Type="http://schemas.openxmlformats.org/officeDocument/2006/relationships/hyperlink" Target="https://www.scopus.com/inward/record.uri?eid=2-s2.0-0015041878&amp;partnerID=40&amp;md5=493f06150e8873f20aec3a9d423103e5" TargetMode="External"/><Relationship Id="rId88" Type="http://schemas.openxmlformats.org/officeDocument/2006/relationships/hyperlink" Target="https://www.scopus.com/inward/record.uri?eid=2-s2.0-34047131373&amp;partnerID=40&amp;md5=af46bf899ef3e4ff38f8e1aa21aead51" TargetMode="External"/><Relationship Id="rId111" Type="http://schemas.openxmlformats.org/officeDocument/2006/relationships/hyperlink" Target="https://www.researchgate.net/publication/326257584_Different_but_similar_Personality_traits_of_surgeons_and_internists_-_Results_of_a_cross-sectional_observational_study" TargetMode="External"/><Relationship Id="rId132" Type="http://schemas.openxmlformats.org/officeDocument/2006/relationships/hyperlink" Target="https://journals.lww.com/academicmedicine/Abstract/1990/09000/Do_person_oriented_medical_students_choose.37.aspx" TargetMode="External"/><Relationship Id="rId15" Type="http://schemas.openxmlformats.org/officeDocument/2006/relationships/hyperlink" Target="https://journals.sagepub.com/doi/10.1177/070674378903400511?url_ver=Z39.88-2003&amp;rfr_id=ori:rid:crossref.org&amp;rfr_dat=cr_pub%20%200pubmed" TargetMode="External"/><Relationship Id="rId36" Type="http://schemas.openxmlformats.org/officeDocument/2006/relationships/hyperlink" Target="https://search.ebscohost.com/login.aspx?direct=true&amp;db=psyh&amp;AN=1989-09956-001&amp;site=ehost-live" TargetMode="External"/><Relationship Id="rId57" Type="http://schemas.openxmlformats.org/officeDocument/2006/relationships/hyperlink" Target="https://www.scopus.com/inward/record.uri?eid=2-s2.0-0023284522&amp;partnerID=40&amp;md5=524fa72103325603a6f13e8780b3704a" TargetMode="External"/><Relationship Id="rId106" Type="http://schemas.openxmlformats.org/officeDocument/2006/relationships/hyperlink" Target="https://www.scopus.com/inward/record.uri?eid=2-s2.0-84867727919&amp;doi=10.1109%2fITiME.2012.6291294&amp;partnerID=40&amp;md5=7ab0a287d1ba4089df6f2e0a4681d86c" TargetMode="External"/><Relationship Id="rId127" Type="http://schemas.openxmlformats.org/officeDocument/2006/relationships/hyperlink" Target="https://www.researchgate.net/publication/273701346_The_specialty_choices_of_graduates_from_Brighton_and_Sussex_Medical_School_A_longitudinal_cohort_study" TargetMode="External"/><Relationship Id="rId10" Type="http://schemas.openxmlformats.org/officeDocument/2006/relationships/hyperlink" Target="https://www.researchgate.net/publication/351583850_Tolerance_for_Uncertainty_Personality_Traits_and_Specialty_Choice_Among_Medical_Students" TargetMode="External"/><Relationship Id="rId31" Type="http://schemas.openxmlformats.org/officeDocument/2006/relationships/hyperlink" Target="https://journals.lww.com/academicmedicine/Abstract/1988/04000/New_results_relating_the_Myers_Briggs_Type.10.aspx" TargetMode="External"/><Relationship Id="rId52" Type="http://schemas.openxmlformats.org/officeDocument/2006/relationships/hyperlink" Target="https://www.kjme.kr/journal/view.php?doi=10.3946/kjme.2016.14" TargetMode="External"/><Relationship Id="rId73" Type="http://schemas.openxmlformats.org/officeDocument/2006/relationships/hyperlink" Target="https://www.researchgate.net/publication/12002019_Personality_factors_and_psychiatry_specialty_attraction" TargetMode="External"/><Relationship Id="rId78" Type="http://schemas.openxmlformats.org/officeDocument/2006/relationships/hyperlink" Target="https://www.researchgate.net/publication/324089620_Personality_traits_and_career_choices_among_physicians_in_Finland_Employment_sector_clinical_patient_contact_specialty_and_change_of_specialty" TargetMode="External"/><Relationship Id="rId94" Type="http://schemas.openxmlformats.org/officeDocument/2006/relationships/hyperlink" Target="https://ovidsp.ovid.com/ovidweb.cgi?T=JS&amp;CSC=Y&amp;NEWS=N&amp;PAGE=fulltext&amp;D=med1&amp;AN=958027" TargetMode="External"/><Relationship Id="rId99" Type="http://schemas.openxmlformats.org/officeDocument/2006/relationships/hyperlink" Target="https://www.researchgate.net/publication/288168155_Personality_influence_in_the_predilection_by_the_different_specialties_in_the_medical_students" TargetMode="External"/><Relationship Id="rId101" Type="http://schemas.openxmlformats.org/officeDocument/2006/relationships/hyperlink" Target="https://search.ebscohost.com/login.aspx?direct=true&amp;db=psyh&amp;AN=2002-01458-001&amp;site=ehost-live" TargetMode="External"/><Relationship Id="rId122" Type="http://schemas.openxmlformats.org/officeDocument/2006/relationships/hyperlink" Target="https://www.ncbi.nlm.nih.gov/pmc/articles/PMC1983567/" TargetMode="External"/><Relationship Id="rId4" Type="http://schemas.openxmlformats.org/officeDocument/2006/relationships/hyperlink" Target="https://www.ncbi.nlm.nih.gov/pmc/articles/PMC7071694/" TargetMode="External"/><Relationship Id="rId9" Type="http://schemas.openxmlformats.org/officeDocument/2006/relationships/hyperlink" Target="https://www.sciencedirect.com/science/article/abs/pii/S0001879114000360" TargetMode="External"/><Relationship Id="rId26" Type="http://schemas.openxmlformats.org/officeDocument/2006/relationships/hyperlink" Target="https://ovidsp.ovid.com/ovidweb.cgi?T=JS&amp;CSC=Y&amp;NEWS=N&amp;PAGE=fulltext&amp;D=med12&amp;AN=25853530" TargetMode="External"/><Relationship Id="rId47" Type="http://schemas.openxmlformats.org/officeDocument/2006/relationships/hyperlink" Target="https://ovidsp.ovid.com/ovidweb.cgi?T=JS&amp;CSC=Y&amp;NEWS=N&amp;PAGE=fulltext&amp;D=med2&amp;AN=7458222" TargetMode="External"/><Relationship Id="rId68" Type="http://schemas.openxmlformats.org/officeDocument/2006/relationships/hyperlink" Target="https://www.researchgate.net/publication/233326511_Personality_types_and_specialist_choices_in_medical_students" TargetMode="External"/><Relationship Id="rId89" Type="http://schemas.openxmlformats.org/officeDocument/2006/relationships/hyperlink" Target="https://www.scopus.com/inward/record.uri?eid=2-s2.0-34547285611&amp;partnerID=40&amp;md5=1d7e049566a4615d670c8cbed18ceb86" TargetMode="External"/><Relationship Id="rId112" Type="http://schemas.openxmlformats.org/officeDocument/2006/relationships/hyperlink" Target="https://edisciplinas.usp.br/pluginfile.php/4678141/mod_folder/content/0/Myers%20Briggs%20Type%20and%20Medical%20Specialty%20Choice%20A%20New%20Look%20at%20an%20Old%20Question%20%281%29.pdf" TargetMode="External"/><Relationship Id="rId133" Type="http://schemas.openxmlformats.org/officeDocument/2006/relationships/hyperlink" Target="https://ovidsp.ovid.com/ovidweb.cgi?T=JS&amp;CSC=Y&amp;NEWS=N&amp;PAGE=fulltext&amp;D=med19&amp;AN=34088296" TargetMode="External"/><Relationship Id="rId16" Type="http://schemas.openxmlformats.org/officeDocument/2006/relationships/hyperlink" Target="https://bmcmededuc.biomedcentral.com/articles/10.1186/s12909-019-1789-2"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i-jmr.org/2024/1/e60223" TargetMode="External"/><Relationship Id="rId2" Type="http://schemas.openxmlformats.org/officeDocument/2006/relationships/hyperlink" Target="https://www.sciencedirect.com/science/article/pii/S0377123724000534?via%3Dihub" TargetMode="External"/><Relationship Id="rId1" Type="http://schemas.openxmlformats.org/officeDocument/2006/relationships/hyperlink" Target="https://pmc.ncbi.nlm.nih.gov/articles/PMC10853831/" TargetMode="External"/><Relationship Id="rId6" Type="http://schemas.openxmlformats.org/officeDocument/2006/relationships/printerSettings" Target="../printerSettings/printerSettings2.bin"/><Relationship Id="rId5" Type="http://schemas.openxmlformats.org/officeDocument/2006/relationships/hyperlink" Target="https://bmcprimcare.biomedcentral.com/articles/10.1186/s12875-024-02682-0" TargetMode="External"/><Relationship Id="rId4" Type="http://schemas.openxmlformats.org/officeDocument/2006/relationships/hyperlink" Target="https://bmcmededuc.biomedcentral.com/articles/10.1186/s12909-024-05751-1"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s://www.sciencedirect.com/science/article/abs/pii/S0165178112003307?via%3Dihub" TargetMode="External"/><Relationship Id="rId18" Type="http://schemas.openxmlformats.org/officeDocument/2006/relationships/hyperlink" Target="https://www.scopus.com/inward/record.uri?eid=2-s2.0-84951574279&amp;doi=10.1016%2fj.jfma.2014.05.002&amp;partnerID=40&amp;md5=4584e43d3e8f7d0da0118e538e195997" TargetMode="External"/><Relationship Id="rId26" Type="http://schemas.openxmlformats.org/officeDocument/2006/relationships/hyperlink" Target="https://educationforhealth.net/article.asp?issn=1357-6283;year=2017;volume=30;issue=3;spage=211;epage=214;aulast=Anna" TargetMode="External"/><Relationship Id="rId3" Type="http://schemas.openxmlformats.org/officeDocument/2006/relationships/hyperlink" Target="https://ovidsp.ovid.com/ovidweb.cgi?T=JS&amp;CSC=Y&amp;NEWS=N&amp;PAGE=fulltext&amp;D=med7&amp;AN=18569662" TargetMode="External"/><Relationship Id="rId21" Type="http://schemas.openxmlformats.org/officeDocument/2006/relationships/hyperlink" Target="https://www.jpma.org.pk/article-details/8148" TargetMode="External"/><Relationship Id="rId34" Type="http://schemas.openxmlformats.org/officeDocument/2006/relationships/printerSettings" Target="../printerSettings/printerSettings3.bin"/><Relationship Id="rId7" Type="http://schemas.openxmlformats.org/officeDocument/2006/relationships/hyperlink" Target="https://www.scopus.com/inward/record.uri?eid=2-s2.0-85070872614&amp;doi=10.12740%2fAPP%2f109134&amp;partnerID=40&amp;md5=429b9a039e25127168c03d53762bd89f" TargetMode="External"/><Relationship Id="rId12" Type="http://schemas.openxmlformats.org/officeDocument/2006/relationships/hyperlink" Target="https://www.scopus.com/inward/record.uri?eid=2-s2.0-0015041878&amp;partnerID=40&amp;md5=493f06150e8873f20aec3a9d423103e5" TargetMode="External"/><Relationship Id="rId17" Type="http://schemas.openxmlformats.org/officeDocument/2006/relationships/hyperlink" Target="https://www.ncbi.nlm.nih.gov/pmc/articles/PMC3974144/" TargetMode="External"/><Relationship Id="rId25" Type="http://schemas.openxmlformats.org/officeDocument/2006/relationships/hyperlink" Target="https://www.researchgate.net/publication/288168155_Personality_influence_in_the_predilection_by_the_different_specialties_in_the_medical_students" TargetMode="External"/><Relationship Id="rId33" Type="http://schemas.openxmlformats.org/officeDocument/2006/relationships/hyperlink" Target="https://bmcmededuc.biomedcentral.com/articles/10.1186/s12909-024-05751-1" TargetMode="External"/><Relationship Id="rId2" Type="http://schemas.openxmlformats.org/officeDocument/2006/relationships/hyperlink" Target="https://www.scopus.com/record/display.uri?eid=2-s2.0-84908479084&amp;doi=10.12996%2fgmj.2014.43&amp;origin=inward&amp;txGid=188be6810a4ecfbd2bed93e1f6c985b9" TargetMode="External"/><Relationship Id="rId16" Type="http://schemas.openxmlformats.org/officeDocument/2006/relationships/hyperlink" Target="https://journals.sagepub.com/doi/10.1177/070674378903400511?url_ver=Z39.88-2003&amp;rfr_id=ori:rid:crossref.org&amp;rfr_dat=cr_pub%20%200pubmed" TargetMode="External"/><Relationship Id="rId20" Type="http://schemas.openxmlformats.org/officeDocument/2006/relationships/hyperlink" Target="https://www.ncbi.nlm.nih.gov/pmc/articles/PMC7399462/" TargetMode="External"/><Relationship Id="rId29" Type="http://schemas.openxmlformats.org/officeDocument/2006/relationships/hyperlink" Target="https://educationforhealth.net/article.asp?issn=1357-6283;year=2017;volume=30;issue=3;spage=211;epage=214;aulast=Anna" TargetMode="External"/><Relationship Id="rId1" Type="http://schemas.openxmlformats.org/officeDocument/2006/relationships/hyperlink" Target="https://journals.lww.com/academicmedicine/Abstract/1965/11000/Authoritarianism_and_Machiavellianism_among.10.aspx" TargetMode="External"/><Relationship Id="rId6" Type="http://schemas.openxmlformats.org/officeDocument/2006/relationships/hyperlink" Target="https://ovidsp.ovid.com/ovidweb.cgi?T=JS&amp;CSC=Y&amp;NEWS=N&amp;PAGE=fulltext&amp;D=med13&amp;AN=27184178" TargetMode="External"/><Relationship Id="rId11" Type="http://schemas.openxmlformats.org/officeDocument/2006/relationships/hyperlink" Target="https://www.ncbi.nlm.nih.gov/pmc/articles/PMC1769529/" TargetMode="External"/><Relationship Id="rId24" Type="http://schemas.openxmlformats.org/officeDocument/2006/relationships/hyperlink" Target="https://www.ncbi.nlm.nih.gov/pmc/articles/PMC1250549/" TargetMode="External"/><Relationship Id="rId32" Type="http://schemas.openxmlformats.org/officeDocument/2006/relationships/hyperlink" Target="https://www.i-jmr.org/2024/1/e60223" TargetMode="External"/><Relationship Id="rId5" Type="http://schemas.openxmlformats.org/officeDocument/2006/relationships/hyperlink" Target="https://www.researchgate.net/publication/12002019_Personality_factors_and_psychiatry_specialty_attraction" TargetMode="External"/><Relationship Id="rId15" Type="http://schemas.openxmlformats.org/officeDocument/2006/relationships/hyperlink" Target="https://www.ncbi.nlm.nih.gov/pmc/articles/PMC6104786/" TargetMode="External"/><Relationship Id="rId23" Type="http://schemas.openxmlformats.org/officeDocument/2006/relationships/hyperlink" Target="https://www.ncbi.nlm.nih.gov/pmc/articles/PMC1983567/" TargetMode="External"/><Relationship Id="rId28" Type="http://schemas.openxmlformats.org/officeDocument/2006/relationships/hyperlink" Target="https://www.scopus.com/inward/record.uri?eid=2-s2.0-41949092132&amp;partnerID=40&amp;md5=0d9944675ce73a6bdb2f6c7e52ddb6e1" TargetMode="External"/><Relationship Id="rId10" Type="http://schemas.openxmlformats.org/officeDocument/2006/relationships/hyperlink" Target="https://smw.ch/article/doi/smw.2003.10418" TargetMode="External"/><Relationship Id="rId19" Type="http://schemas.openxmlformats.org/officeDocument/2006/relationships/hyperlink" Target="https://journals.sagepub.com/doi/epdf/10.2466/pr0.1995.76.3.803" TargetMode="External"/><Relationship Id="rId31" Type="http://schemas.openxmlformats.org/officeDocument/2006/relationships/hyperlink" Target="https://www.sciencedirect.com/science/article/pii/S0377123724000534?via%3Dihub" TargetMode="External"/><Relationship Id="rId4" Type="http://schemas.openxmlformats.org/officeDocument/2006/relationships/hyperlink" Target="https://www.ncbi.nlm.nih.gov/pmc/articles/PMC7071694/" TargetMode="External"/><Relationship Id="rId9" Type="http://schemas.openxmlformats.org/officeDocument/2006/relationships/hyperlink" Target="https://journals.sagepub.com/doi/10.3109/00048674.2011.604301?url_ver=Z39.88-2003&amp;rfr_id=ori:rid:crossref.org&amp;rfr_dat=cr_pub%20%200pubmed" TargetMode="External"/><Relationship Id="rId14" Type="http://schemas.openxmlformats.org/officeDocument/2006/relationships/hyperlink" Target="https://www.researchgate.net/publication/233326511_Personality_types_and_specialist_choices_in_medical_students" TargetMode="External"/><Relationship Id="rId22" Type="http://schemas.openxmlformats.org/officeDocument/2006/relationships/hyperlink" Target="https://journals.lww.com/jonmd/Citation/1965/03000/DEATH_ANXIETY,_AUTHORITARIANISM_AND_CHOICE_OF.8.aspx" TargetMode="External"/><Relationship Id="rId27" Type="http://schemas.openxmlformats.org/officeDocument/2006/relationships/hyperlink" Target="https://www.scopus.com/inward/record.uri?eid=2-s2.0-21644465998&amp;doi=10.1016%2fj.jvb.2004.07.004&amp;partnerID=40&amp;md5=a10a49efe0ec8768727199a4c2030c1e" TargetMode="External"/><Relationship Id="rId30" Type="http://schemas.openxmlformats.org/officeDocument/2006/relationships/hyperlink" Target="https://pmc.ncbi.nlm.nih.gov/articles/PMC10853831/" TargetMode="External"/><Relationship Id="rId8" Type="http://schemas.openxmlformats.org/officeDocument/2006/relationships/hyperlink" Target="https://www.researchgate.net/publication/332818359_Personality_of_medical_students_declaring_surgical_specialty_choice_in_the_context_of_prospective_medical_practice_style"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search.ebscohost.com/login.aspx?direct=true&amp;db=psyh&amp;AN=1969-11220-001&amp;site=ehost-live" TargetMode="External"/><Relationship Id="rId3" Type="http://schemas.openxmlformats.org/officeDocument/2006/relationships/hyperlink" Target="https://ovidsp.ovid.com/ovidweb.cgi?T=JS&amp;CSC=Y&amp;NEWS=N&amp;PAGE=fulltext&amp;D=med11&amp;AN=24029247" TargetMode="External"/><Relationship Id="rId7" Type="http://schemas.openxmlformats.org/officeDocument/2006/relationships/hyperlink" Target="https://edisciplinas.usp.br/pluginfile.php/4678141/mod_folder/content/0/Myers%20Briggs%20Type%20and%20Medical%20Specialty%20Choice%20A%20New%20Look%20at%20an%20Old%20Question%20%281%29.pdf" TargetMode="External"/><Relationship Id="rId2" Type="http://schemas.openxmlformats.org/officeDocument/2006/relationships/hyperlink" Target="https://www.sciencedirect.com/science/article/abs/pii/S0001879114000360" TargetMode="External"/><Relationship Id="rId1" Type="http://schemas.openxmlformats.org/officeDocument/2006/relationships/hyperlink" Target="https://ovidsp.ovid.com/ovidweb.cgi?T=JS&amp;CSC=Y&amp;NEWS=N&amp;PAGE=fulltext&amp;D=med3&amp;AN=2025361" TargetMode="External"/><Relationship Id="rId6" Type="http://schemas.openxmlformats.org/officeDocument/2006/relationships/hyperlink" Target="https://ovidsp.ovid.com/ovidweb.cgi?T=JS&amp;CSC=Y&amp;NEWS=N&amp;PAGE=fulltext&amp;D=med4&amp;AN=10656071" TargetMode="External"/><Relationship Id="rId11" Type="http://schemas.openxmlformats.org/officeDocument/2006/relationships/printerSettings" Target="../printerSettings/printerSettings4.bin"/><Relationship Id="rId5" Type="http://schemas.openxmlformats.org/officeDocument/2006/relationships/hyperlink" Target="https://www.researchgate.net/publication/351583850_Tolerance_for_Uncertainty_Personality_Traits_and_Specialty_Choice_Among_Medical_Students" TargetMode="External"/><Relationship Id="rId10" Type="http://schemas.openxmlformats.org/officeDocument/2006/relationships/hyperlink" Target="https://bmcprimcare.biomedcentral.com/articles/10.1186/s12875-024-02682-0" TargetMode="External"/><Relationship Id="rId4" Type="http://schemas.openxmlformats.org/officeDocument/2006/relationships/hyperlink" Target="https://www.researchgate.net/publication/273701346_The_specialty_choices_of_graduates_from_Brighton_and_Sussex_Medical_School_A_longitudinal_cohort_study" TargetMode="External"/><Relationship Id="rId9" Type="http://schemas.openxmlformats.org/officeDocument/2006/relationships/hyperlink" Target="https://journals.lww.com/academicmedicine/Abstract/1988/04000/New_results_relating_the_Myers_Briggs_Type.10.aspx"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61"/>
  <sheetViews>
    <sheetView tabSelected="1" topLeftCell="A130" workbookViewId="0">
      <selection activeCell="D13" sqref="D13"/>
    </sheetView>
  </sheetViews>
  <sheetFormatPr defaultRowHeight="15" x14ac:dyDescent="0.25"/>
  <cols>
    <col min="1" max="1" width="27.140625" customWidth="1"/>
    <col min="5" max="5" width="12.5703125" customWidth="1"/>
    <col min="6" max="6" width="8.85546875" customWidth="1"/>
    <col min="8" max="10" width="11" customWidth="1"/>
    <col min="22" max="23" width="13.5703125" customWidth="1"/>
  </cols>
  <sheetData>
    <row r="1" spans="1:30" s="4" customFormat="1" ht="32.1" customHeight="1" x14ac:dyDescent="0.25">
      <c r="A1" s="4" t="s">
        <v>7</v>
      </c>
      <c r="B1" s="4" t="s">
        <v>6</v>
      </c>
      <c r="C1" s="4" t="s">
        <v>0</v>
      </c>
      <c r="D1" s="4" t="s">
        <v>2</v>
      </c>
      <c r="E1" s="2" t="s">
        <v>14</v>
      </c>
      <c r="F1" s="5" t="s">
        <v>23</v>
      </c>
      <c r="G1" s="4" t="s">
        <v>13</v>
      </c>
      <c r="H1" s="4" t="s">
        <v>1</v>
      </c>
      <c r="I1" s="4" t="s">
        <v>16</v>
      </c>
      <c r="J1" s="4" t="s">
        <v>17</v>
      </c>
      <c r="K1" s="4" t="s">
        <v>8</v>
      </c>
      <c r="L1" s="4" t="s">
        <v>11</v>
      </c>
      <c r="M1" s="4" t="s">
        <v>26</v>
      </c>
      <c r="N1" s="4" t="s">
        <v>9</v>
      </c>
      <c r="O1" s="4" t="s">
        <v>18</v>
      </c>
      <c r="P1" s="4" t="s">
        <v>10</v>
      </c>
      <c r="Q1" s="4" t="s">
        <v>12</v>
      </c>
      <c r="R1" s="4" t="s">
        <v>15</v>
      </c>
      <c r="S1" s="4" t="s">
        <v>260</v>
      </c>
      <c r="T1" s="4" t="s">
        <v>19</v>
      </c>
      <c r="U1" s="8" t="s">
        <v>20</v>
      </c>
      <c r="V1" s="4" t="s">
        <v>25</v>
      </c>
      <c r="W1" s="6" t="s">
        <v>21</v>
      </c>
      <c r="X1" s="4" t="s">
        <v>3</v>
      </c>
      <c r="Y1" s="8" t="s">
        <v>257</v>
      </c>
      <c r="Z1" s="8" t="s">
        <v>643</v>
      </c>
      <c r="AA1" s="4" t="s">
        <v>4</v>
      </c>
      <c r="AB1" s="4" t="s">
        <v>5</v>
      </c>
      <c r="AC1" s="4" t="s">
        <v>24</v>
      </c>
      <c r="AD1" s="4" t="s">
        <v>22</v>
      </c>
    </row>
    <row r="2" spans="1:30" s="14" customFormat="1" ht="17.100000000000001" customHeight="1" x14ac:dyDescent="0.25">
      <c r="A2" s="16" t="s">
        <v>52</v>
      </c>
      <c r="C2" s="18" t="s">
        <v>28</v>
      </c>
      <c r="D2" s="14" t="s">
        <v>53</v>
      </c>
      <c r="E2" s="14" t="s">
        <v>270</v>
      </c>
    </row>
    <row r="3" spans="1:30" s="3" customFormat="1" ht="14.1" customHeight="1" x14ac:dyDescent="0.25">
      <c r="A3" s="12" t="s">
        <v>27</v>
      </c>
      <c r="B3" s="1" t="s">
        <v>31</v>
      </c>
      <c r="D3" s="3" t="s">
        <v>29</v>
      </c>
      <c r="E3" s="3" t="s">
        <v>30</v>
      </c>
      <c r="F3" s="3" t="s">
        <v>32</v>
      </c>
      <c r="G3" s="3" t="s">
        <v>33</v>
      </c>
      <c r="H3" s="3" t="s">
        <v>34</v>
      </c>
      <c r="I3" s="3" t="s">
        <v>35</v>
      </c>
      <c r="J3" s="3" t="s">
        <v>36</v>
      </c>
      <c r="K3" s="3" t="s">
        <v>37</v>
      </c>
      <c r="L3" s="3">
        <v>151</v>
      </c>
      <c r="M3" s="3" t="s">
        <v>38</v>
      </c>
      <c r="N3" s="3" t="s">
        <v>39</v>
      </c>
      <c r="O3" s="3" t="s">
        <v>40</v>
      </c>
      <c r="P3" s="3" t="s">
        <v>41</v>
      </c>
      <c r="Q3" t="s">
        <v>90</v>
      </c>
      <c r="R3" s="3" t="s">
        <v>42</v>
      </c>
      <c r="S3" s="3" t="s">
        <v>32</v>
      </c>
      <c r="T3" s="3" t="s">
        <v>43</v>
      </c>
      <c r="V3" s="3" t="s">
        <v>44</v>
      </c>
      <c r="W3" s="3" t="s">
        <v>45</v>
      </c>
      <c r="X3" s="3" t="s">
        <v>46</v>
      </c>
      <c r="Y3" s="3" t="s">
        <v>48</v>
      </c>
      <c r="Z3" s="3" t="s">
        <v>48</v>
      </c>
      <c r="AA3" s="3" t="s">
        <v>47</v>
      </c>
      <c r="AB3" s="3" t="s">
        <v>49</v>
      </c>
      <c r="AC3" s="3" t="s">
        <v>50</v>
      </c>
      <c r="AD3" s="3" t="s">
        <v>51</v>
      </c>
    </row>
    <row r="4" spans="1:30" s="14" customFormat="1" ht="17.45" customHeight="1" x14ac:dyDescent="0.25">
      <c r="A4" s="14" t="s">
        <v>54</v>
      </c>
      <c r="B4" s="22" t="s">
        <v>55</v>
      </c>
      <c r="C4" s="18" t="s">
        <v>28</v>
      </c>
      <c r="D4" s="14" t="s">
        <v>56</v>
      </c>
      <c r="E4" s="18" t="s">
        <v>1186</v>
      </c>
      <c r="F4" s="18"/>
      <c r="G4" s="18"/>
      <c r="H4" s="18"/>
      <c r="I4" s="18"/>
    </row>
    <row r="5" spans="1:30" ht="17.45" customHeight="1" x14ac:dyDescent="0.25">
      <c r="A5" t="s">
        <v>57</v>
      </c>
      <c r="B5" s="7" t="s">
        <v>58</v>
      </c>
      <c r="C5" s="3" t="s">
        <v>28</v>
      </c>
      <c r="D5" t="s">
        <v>59</v>
      </c>
      <c r="E5" t="s">
        <v>30</v>
      </c>
      <c r="F5" t="s">
        <v>32</v>
      </c>
      <c r="G5" t="s">
        <v>60</v>
      </c>
      <c r="H5" t="s">
        <v>61</v>
      </c>
      <c r="I5" t="s">
        <v>35</v>
      </c>
      <c r="J5" t="s">
        <v>62</v>
      </c>
      <c r="K5" t="s">
        <v>63</v>
      </c>
      <c r="L5">
        <v>335</v>
      </c>
      <c r="M5" t="s">
        <v>64</v>
      </c>
      <c r="N5" t="s">
        <v>66</v>
      </c>
      <c r="O5" t="s">
        <v>68</v>
      </c>
      <c r="P5" t="s">
        <v>67</v>
      </c>
      <c r="Q5" t="s">
        <v>91</v>
      </c>
      <c r="R5" t="s">
        <v>69</v>
      </c>
      <c r="S5" t="s">
        <v>32</v>
      </c>
      <c r="T5" t="s">
        <v>223</v>
      </c>
      <c r="U5" t="s">
        <v>224</v>
      </c>
      <c r="V5" s="3" t="s">
        <v>44</v>
      </c>
      <c r="W5" t="s">
        <v>71</v>
      </c>
      <c r="X5" t="s">
        <v>70</v>
      </c>
      <c r="Y5" t="s">
        <v>72</v>
      </c>
      <c r="Z5" t="s">
        <v>73</v>
      </c>
      <c r="AA5" t="s">
        <v>75</v>
      </c>
      <c r="AB5" t="s">
        <v>74</v>
      </c>
      <c r="AC5" t="s">
        <v>65</v>
      </c>
      <c r="AD5" t="s">
        <v>51</v>
      </c>
    </row>
    <row r="6" spans="1:30" s="14" customFormat="1" ht="16.350000000000001" customHeight="1" x14ac:dyDescent="0.25">
      <c r="A6" s="14" t="s">
        <v>76</v>
      </c>
      <c r="B6" s="15" t="s">
        <v>77</v>
      </c>
      <c r="C6" s="18" t="s">
        <v>28</v>
      </c>
      <c r="D6" s="14" t="s">
        <v>78</v>
      </c>
      <c r="E6" s="14" t="s">
        <v>1187</v>
      </c>
    </row>
    <row r="7" spans="1:30" s="14" customFormat="1" ht="18" customHeight="1" x14ac:dyDescent="0.25">
      <c r="A7" s="14" t="s">
        <v>80</v>
      </c>
      <c r="B7" s="14" t="s">
        <v>79</v>
      </c>
      <c r="C7" s="18" t="s">
        <v>28</v>
      </c>
      <c r="D7" s="14" t="s">
        <v>81</v>
      </c>
      <c r="E7" s="14" t="s">
        <v>1188</v>
      </c>
    </row>
    <row r="8" spans="1:30" ht="17.45" customHeight="1" x14ac:dyDescent="0.25">
      <c r="A8" t="s">
        <v>83</v>
      </c>
      <c r="B8" s="7" t="s">
        <v>82</v>
      </c>
      <c r="C8" s="3" t="s">
        <v>28</v>
      </c>
      <c r="D8" t="s">
        <v>84</v>
      </c>
      <c r="E8" t="s">
        <v>30</v>
      </c>
      <c r="F8" t="s">
        <v>32</v>
      </c>
      <c r="G8" t="s">
        <v>85</v>
      </c>
      <c r="H8" t="s">
        <v>61</v>
      </c>
      <c r="I8" t="s">
        <v>35</v>
      </c>
      <c r="J8" t="s">
        <v>87</v>
      </c>
      <c r="K8" t="s">
        <v>63</v>
      </c>
      <c r="L8">
        <v>292</v>
      </c>
      <c r="M8" s="9">
        <v>1</v>
      </c>
      <c r="N8" s="10" t="s">
        <v>88</v>
      </c>
      <c r="O8" t="s">
        <v>89</v>
      </c>
      <c r="P8" t="s">
        <v>86</v>
      </c>
      <c r="Q8" t="s">
        <v>92</v>
      </c>
      <c r="R8" t="s">
        <v>93</v>
      </c>
      <c r="S8" t="s">
        <v>32</v>
      </c>
      <c r="T8" t="s">
        <v>223</v>
      </c>
      <c r="U8" t="s">
        <v>94</v>
      </c>
      <c r="V8" t="s">
        <v>44</v>
      </c>
      <c r="W8" t="s">
        <v>95</v>
      </c>
      <c r="X8" t="s">
        <v>97</v>
      </c>
      <c r="Y8" t="s">
        <v>96</v>
      </c>
      <c r="Z8" t="s">
        <v>98</v>
      </c>
      <c r="AA8" t="s">
        <v>100</v>
      </c>
      <c r="AB8" t="s">
        <v>99</v>
      </c>
      <c r="AC8" t="s">
        <v>101</v>
      </c>
      <c r="AD8" t="s">
        <v>102</v>
      </c>
    </row>
    <row r="9" spans="1:30" s="14" customFormat="1" ht="16.7" customHeight="1" x14ac:dyDescent="0.25">
      <c r="A9" s="14" t="s">
        <v>104</v>
      </c>
      <c r="B9" s="14" t="s">
        <v>103</v>
      </c>
      <c r="C9" s="18" t="s">
        <v>28</v>
      </c>
      <c r="D9" s="14" t="s">
        <v>105</v>
      </c>
      <c r="E9" s="14" t="s">
        <v>1189</v>
      </c>
    </row>
    <row r="10" spans="1:30" s="14" customFormat="1" ht="17.100000000000001" customHeight="1" x14ac:dyDescent="0.25">
      <c r="A10" s="14" t="s">
        <v>106</v>
      </c>
      <c r="B10" s="15" t="s">
        <v>107</v>
      </c>
      <c r="C10" s="18" t="s">
        <v>28</v>
      </c>
      <c r="D10" s="18" t="s">
        <v>108</v>
      </c>
      <c r="E10" s="14" t="s">
        <v>965</v>
      </c>
      <c r="H10" s="14" t="s">
        <v>109</v>
      </c>
    </row>
    <row r="11" spans="1:30" s="14" customFormat="1" ht="18" customHeight="1" x14ac:dyDescent="0.25">
      <c r="A11" s="14" t="s">
        <v>110</v>
      </c>
      <c r="B11" s="15" t="s">
        <v>111</v>
      </c>
      <c r="C11" s="18" t="s">
        <v>28</v>
      </c>
      <c r="E11" s="14" t="s">
        <v>1115</v>
      </c>
    </row>
    <row r="12" spans="1:30" s="14" customFormat="1" ht="18.600000000000001" customHeight="1" x14ac:dyDescent="0.25">
      <c r="A12" s="14" t="s">
        <v>112</v>
      </c>
      <c r="B12" s="14" t="s">
        <v>113</v>
      </c>
      <c r="C12" s="18" t="s">
        <v>28</v>
      </c>
      <c r="D12" s="18" t="s">
        <v>114</v>
      </c>
      <c r="E12" s="14" t="s">
        <v>965</v>
      </c>
      <c r="F12" s="14" t="s">
        <v>32</v>
      </c>
      <c r="G12" s="14" t="s">
        <v>115</v>
      </c>
      <c r="H12" s="14" t="s">
        <v>116</v>
      </c>
    </row>
    <row r="13" spans="1:30" s="14" customFormat="1" ht="19.7" customHeight="1" x14ac:dyDescent="0.25">
      <c r="A13" s="14" t="s">
        <v>117</v>
      </c>
      <c r="B13" s="15" t="s">
        <v>120</v>
      </c>
      <c r="C13" s="18" t="s">
        <v>28</v>
      </c>
      <c r="D13" s="14" t="s">
        <v>118</v>
      </c>
      <c r="E13" s="14" t="s">
        <v>1190</v>
      </c>
    </row>
    <row r="14" spans="1:30" s="14" customFormat="1" ht="21" customHeight="1" x14ac:dyDescent="0.25">
      <c r="A14" s="14" t="s">
        <v>119</v>
      </c>
      <c r="B14" s="15" t="s">
        <v>121</v>
      </c>
      <c r="C14" s="18" t="s">
        <v>122</v>
      </c>
      <c r="D14" s="18" t="s">
        <v>123</v>
      </c>
      <c r="E14" s="14" t="s">
        <v>1187</v>
      </c>
      <c r="F14" s="14" t="s">
        <v>32</v>
      </c>
      <c r="G14" s="14" t="s">
        <v>124</v>
      </c>
      <c r="H14" s="14" t="s">
        <v>61</v>
      </c>
      <c r="I14" s="14" t="s">
        <v>35</v>
      </c>
      <c r="J14" s="14" t="s">
        <v>48</v>
      </c>
      <c r="K14" s="14" t="s">
        <v>63</v>
      </c>
      <c r="L14" s="14">
        <v>93</v>
      </c>
      <c r="M14" s="17">
        <v>0.89</v>
      </c>
      <c r="R14" s="14" t="s">
        <v>125</v>
      </c>
    </row>
    <row r="15" spans="1:30" s="14" customFormat="1" ht="17.45" customHeight="1" x14ac:dyDescent="0.25">
      <c r="A15" s="14" t="s">
        <v>126</v>
      </c>
      <c r="C15" s="18" t="s">
        <v>127</v>
      </c>
      <c r="D15" s="18" t="s">
        <v>128</v>
      </c>
      <c r="E15" s="14" t="s">
        <v>1187</v>
      </c>
      <c r="F15" s="14" t="s">
        <v>32</v>
      </c>
      <c r="G15" s="14" t="s">
        <v>662</v>
      </c>
      <c r="H15" s="14" t="s">
        <v>129</v>
      </c>
      <c r="I15" s="14" t="s">
        <v>35</v>
      </c>
      <c r="J15" s="14" t="s">
        <v>130</v>
      </c>
      <c r="K15" s="14" t="s">
        <v>63</v>
      </c>
      <c r="L15" s="14">
        <v>168</v>
      </c>
      <c r="M15" s="17">
        <v>0.92</v>
      </c>
      <c r="N15" s="16" t="s">
        <v>131</v>
      </c>
      <c r="O15" s="14" t="s">
        <v>132</v>
      </c>
      <c r="P15" s="14" t="s">
        <v>133</v>
      </c>
      <c r="Q15" s="16" t="s">
        <v>134</v>
      </c>
    </row>
    <row r="16" spans="1:30" ht="19.350000000000001" customHeight="1" x14ac:dyDescent="0.25">
      <c r="A16" t="s">
        <v>135</v>
      </c>
      <c r="B16" s="7" t="s">
        <v>136</v>
      </c>
      <c r="C16" s="3" t="s">
        <v>28</v>
      </c>
      <c r="D16" s="3" t="s">
        <v>137</v>
      </c>
      <c r="E16" t="s">
        <v>30</v>
      </c>
      <c r="F16" t="s">
        <v>32</v>
      </c>
      <c r="G16" t="s">
        <v>662</v>
      </c>
      <c r="H16" t="s">
        <v>138</v>
      </c>
      <c r="I16" t="s">
        <v>139</v>
      </c>
      <c r="J16" t="s">
        <v>48</v>
      </c>
      <c r="K16" t="s">
        <v>63</v>
      </c>
      <c r="L16">
        <v>447</v>
      </c>
      <c r="M16" s="9">
        <v>0.65</v>
      </c>
      <c r="N16" s="3" t="s">
        <v>140</v>
      </c>
      <c r="O16" t="s">
        <v>142</v>
      </c>
      <c r="P16" t="s">
        <v>141</v>
      </c>
      <c r="Q16" t="s">
        <v>143</v>
      </c>
      <c r="R16" t="s">
        <v>144</v>
      </c>
      <c r="S16" t="s">
        <v>32</v>
      </c>
      <c r="T16" t="s">
        <v>223</v>
      </c>
      <c r="U16" t="s">
        <v>1197</v>
      </c>
      <c r="W16" s="3" t="s">
        <v>145</v>
      </c>
      <c r="X16" s="3" t="s">
        <v>146</v>
      </c>
      <c r="Y16" t="s">
        <v>48</v>
      </c>
      <c r="Z16" t="s">
        <v>48</v>
      </c>
      <c r="AA16" s="3" t="s">
        <v>147</v>
      </c>
      <c r="AB16" s="3" t="s">
        <v>148</v>
      </c>
      <c r="AC16" s="3" t="s">
        <v>48</v>
      </c>
      <c r="AD16" s="3" t="s">
        <v>51</v>
      </c>
    </row>
    <row r="17" spans="1:30" ht="19.7" customHeight="1" x14ac:dyDescent="0.25">
      <c r="A17" t="s">
        <v>149</v>
      </c>
      <c r="B17" s="7" t="s">
        <v>150</v>
      </c>
      <c r="C17" s="3" t="s">
        <v>28</v>
      </c>
      <c r="D17" t="s">
        <v>151</v>
      </c>
      <c r="E17" t="s">
        <v>30</v>
      </c>
      <c r="F17" t="s">
        <v>32</v>
      </c>
      <c r="G17" t="s">
        <v>662</v>
      </c>
      <c r="H17" t="s">
        <v>61</v>
      </c>
      <c r="I17" t="s">
        <v>139</v>
      </c>
      <c r="J17" t="s">
        <v>48</v>
      </c>
      <c r="K17" t="s">
        <v>63</v>
      </c>
      <c r="L17">
        <v>355</v>
      </c>
      <c r="M17" s="9">
        <v>0.34</v>
      </c>
      <c r="N17" s="3" t="s">
        <v>152</v>
      </c>
      <c r="O17" t="s">
        <v>142</v>
      </c>
      <c r="P17" s="3" t="s">
        <v>152</v>
      </c>
      <c r="Q17" s="3" t="s">
        <v>153</v>
      </c>
      <c r="R17" t="s">
        <v>154</v>
      </c>
      <c r="S17" s="3" t="s">
        <v>32</v>
      </c>
      <c r="T17" s="3" t="s">
        <v>48</v>
      </c>
      <c r="U17" s="3" t="s">
        <v>48</v>
      </c>
      <c r="V17" s="3" t="s">
        <v>48</v>
      </c>
      <c r="W17" s="3" t="s">
        <v>155</v>
      </c>
      <c r="X17" s="3" t="s">
        <v>156</v>
      </c>
      <c r="Y17" s="11" t="s">
        <v>157</v>
      </c>
      <c r="AA17" s="3" t="s">
        <v>158</v>
      </c>
      <c r="AB17" s="3" t="s">
        <v>48</v>
      </c>
      <c r="AC17" s="3" t="s">
        <v>159</v>
      </c>
      <c r="AD17" s="3" t="s">
        <v>51</v>
      </c>
    </row>
    <row r="18" spans="1:30" ht="16.7" customHeight="1" x14ac:dyDescent="0.25">
      <c r="A18" t="s">
        <v>160</v>
      </c>
      <c r="B18" s="7" t="s">
        <v>161</v>
      </c>
      <c r="C18" s="3" t="s">
        <v>28</v>
      </c>
      <c r="D18" s="3" t="s">
        <v>162</v>
      </c>
      <c r="E18" t="s">
        <v>30</v>
      </c>
      <c r="F18" t="s">
        <v>32</v>
      </c>
      <c r="G18" t="s">
        <v>163</v>
      </c>
      <c r="H18" t="s">
        <v>164</v>
      </c>
      <c r="I18" t="s">
        <v>35</v>
      </c>
      <c r="J18" s="3" t="s">
        <v>165</v>
      </c>
      <c r="K18" t="s">
        <v>63</v>
      </c>
      <c r="L18">
        <v>362</v>
      </c>
      <c r="M18" t="s">
        <v>48</v>
      </c>
      <c r="N18" s="3" t="s">
        <v>170</v>
      </c>
      <c r="O18" t="s">
        <v>169</v>
      </c>
      <c r="P18" t="s">
        <v>166</v>
      </c>
      <c r="Q18" s="3" t="s">
        <v>168</v>
      </c>
      <c r="R18" s="3" t="s">
        <v>167</v>
      </c>
      <c r="S18" s="3" t="s">
        <v>32</v>
      </c>
      <c r="T18" s="3" t="s">
        <v>188</v>
      </c>
      <c r="U18" s="3" t="s">
        <v>189</v>
      </c>
      <c r="V18" t="s">
        <v>171</v>
      </c>
      <c r="W18" s="3" t="s">
        <v>172</v>
      </c>
      <c r="X18" s="3" t="s">
        <v>173</v>
      </c>
      <c r="Y18" s="3" t="s">
        <v>174</v>
      </c>
      <c r="Z18" s="3" t="s">
        <v>175</v>
      </c>
      <c r="AB18" s="3" t="s">
        <v>176</v>
      </c>
      <c r="AC18" s="3" t="s">
        <v>48</v>
      </c>
      <c r="AD18" s="3" t="s">
        <v>51</v>
      </c>
    </row>
    <row r="19" spans="1:30" ht="16.7" customHeight="1" x14ac:dyDescent="0.25">
      <c r="A19" t="s">
        <v>177</v>
      </c>
      <c r="B19" s="7" t="s">
        <v>178</v>
      </c>
      <c r="C19" s="3" t="s">
        <v>28</v>
      </c>
      <c r="D19" s="3" t="s">
        <v>179</v>
      </c>
      <c r="E19" t="s">
        <v>30</v>
      </c>
      <c r="F19" t="s">
        <v>32</v>
      </c>
      <c r="G19" t="s">
        <v>33</v>
      </c>
      <c r="H19" t="s">
        <v>34</v>
      </c>
      <c r="I19" t="s">
        <v>35</v>
      </c>
      <c r="J19" t="s">
        <v>48</v>
      </c>
      <c r="K19" t="s">
        <v>63</v>
      </c>
      <c r="L19">
        <v>170</v>
      </c>
      <c r="M19" t="s">
        <v>180</v>
      </c>
      <c r="N19" s="3" t="s">
        <v>181</v>
      </c>
      <c r="O19" t="s">
        <v>182</v>
      </c>
      <c r="P19" t="s">
        <v>183</v>
      </c>
      <c r="Q19" s="3" t="s">
        <v>185</v>
      </c>
      <c r="R19" s="3" t="s">
        <v>721</v>
      </c>
      <c r="S19" s="3" t="s">
        <v>32</v>
      </c>
      <c r="T19" s="3" t="s">
        <v>186</v>
      </c>
      <c r="U19" s="3" t="s">
        <v>187</v>
      </c>
      <c r="V19" s="3" t="s">
        <v>190</v>
      </c>
      <c r="W19" s="3" t="s">
        <v>184</v>
      </c>
      <c r="X19" s="3" t="s">
        <v>191</v>
      </c>
      <c r="Y19" s="3" t="s">
        <v>192</v>
      </c>
      <c r="Z19" s="3"/>
      <c r="AA19" s="3" t="s">
        <v>48</v>
      </c>
      <c r="AB19" s="3" t="s">
        <v>193</v>
      </c>
      <c r="AC19" s="3" t="s">
        <v>48</v>
      </c>
      <c r="AD19" s="3" t="s">
        <v>51</v>
      </c>
    </row>
    <row r="20" spans="1:30" ht="16.7" customHeight="1" x14ac:dyDescent="0.25">
      <c r="A20" t="s">
        <v>194</v>
      </c>
      <c r="B20" s="7" t="s">
        <v>195</v>
      </c>
      <c r="C20" s="3" t="s">
        <v>28</v>
      </c>
      <c r="D20" s="3" t="s">
        <v>196</v>
      </c>
      <c r="E20" t="s">
        <v>30</v>
      </c>
      <c r="F20" t="s">
        <v>32</v>
      </c>
      <c r="G20" t="s">
        <v>197</v>
      </c>
      <c r="H20" t="s">
        <v>61</v>
      </c>
      <c r="I20" t="s">
        <v>139</v>
      </c>
      <c r="J20" s="3" t="s">
        <v>198</v>
      </c>
      <c r="K20" t="s">
        <v>63</v>
      </c>
      <c r="L20">
        <v>719</v>
      </c>
      <c r="M20" t="s">
        <v>199</v>
      </c>
      <c r="N20" s="3" t="s">
        <v>200</v>
      </c>
      <c r="O20" t="s">
        <v>182</v>
      </c>
      <c r="P20" t="s">
        <v>201</v>
      </c>
      <c r="Q20" s="3" t="s">
        <v>202</v>
      </c>
      <c r="R20" t="s">
        <v>203</v>
      </c>
      <c r="T20" s="3" t="s">
        <v>186</v>
      </c>
      <c r="U20" s="3" t="s">
        <v>205</v>
      </c>
      <c r="V20" s="3" t="s">
        <v>190</v>
      </c>
      <c r="W20" s="3" t="s">
        <v>204</v>
      </c>
      <c r="X20" s="3" t="s">
        <v>206</v>
      </c>
      <c r="Y20" s="3" t="s">
        <v>207</v>
      </c>
      <c r="Z20" s="3" t="s">
        <v>48</v>
      </c>
      <c r="AA20" s="3" t="s">
        <v>48</v>
      </c>
      <c r="AB20" s="3" t="s">
        <v>48</v>
      </c>
      <c r="AC20" s="3" t="s">
        <v>48</v>
      </c>
      <c r="AD20" s="3" t="s">
        <v>51</v>
      </c>
    </row>
    <row r="21" spans="1:30" s="14" customFormat="1" ht="17.45" customHeight="1" x14ac:dyDescent="0.25">
      <c r="A21" s="14" t="s">
        <v>208</v>
      </c>
      <c r="B21" s="15" t="s">
        <v>209</v>
      </c>
      <c r="C21" s="18" t="s">
        <v>28</v>
      </c>
      <c r="E21" s="14" t="s">
        <v>965</v>
      </c>
    </row>
    <row r="22" spans="1:30" s="14" customFormat="1" ht="18.600000000000001" customHeight="1" x14ac:dyDescent="0.25">
      <c r="A22" s="14" t="s">
        <v>210</v>
      </c>
      <c r="B22" s="15" t="s">
        <v>211</v>
      </c>
      <c r="C22" s="18" t="s">
        <v>28</v>
      </c>
      <c r="E22" s="14" t="s">
        <v>1187</v>
      </c>
    </row>
    <row r="23" spans="1:30" ht="16.7" customHeight="1" x14ac:dyDescent="0.25">
      <c r="A23" t="s">
        <v>213</v>
      </c>
      <c r="B23" s="7" t="s">
        <v>212</v>
      </c>
      <c r="C23" s="3" t="s">
        <v>28</v>
      </c>
      <c r="D23" s="3" t="s">
        <v>214</v>
      </c>
      <c r="E23" t="s">
        <v>30</v>
      </c>
      <c r="F23" t="s">
        <v>32</v>
      </c>
      <c r="G23" t="s">
        <v>215</v>
      </c>
      <c r="H23" t="s">
        <v>129</v>
      </c>
      <c r="I23" t="s">
        <v>216</v>
      </c>
      <c r="J23" t="s">
        <v>219</v>
      </c>
      <c r="K23" t="s">
        <v>218</v>
      </c>
      <c r="L23">
        <v>99</v>
      </c>
      <c r="M23" s="9">
        <v>0.94</v>
      </c>
      <c r="N23" s="3" t="s">
        <v>220</v>
      </c>
      <c r="O23" t="s">
        <v>182</v>
      </c>
      <c r="P23" s="3" t="s">
        <v>217</v>
      </c>
      <c r="Q23" s="3" t="s">
        <v>221</v>
      </c>
      <c r="R23" s="3" t="s">
        <v>222</v>
      </c>
      <c r="S23" s="3" t="s">
        <v>32</v>
      </c>
      <c r="T23" s="3" t="s">
        <v>186</v>
      </c>
      <c r="U23" s="3" t="s">
        <v>225</v>
      </c>
      <c r="V23" s="3" t="s">
        <v>248</v>
      </c>
      <c r="W23" s="3" t="s">
        <v>226</v>
      </c>
      <c r="X23" s="3" t="s">
        <v>228</v>
      </c>
      <c r="Y23" s="3" t="s">
        <v>227</v>
      </c>
      <c r="Z23" s="3" t="s">
        <v>229</v>
      </c>
      <c r="AA23" s="3" t="s">
        <v>231</v>
      </c>
      <c r="AB23" s="3" t="s">
        <v>230</v>
      </c>
      <c r="AC23" s="3" t="s">
        <v>48</v>
      </c>
      <c r="AD23" s="3" t="s">
        <v>51</v>
      </c>
    </row>
    <row r="24" spans="1:30" s="14" customFormat="1" ht="17.45" customHeight="1" x14ac:dyDescent="0.25">
      <c r="A24" s="14" t="s">
        <v>232</v>
      </c>
      <c r="B24" s="15" t="s">
        <v>233</v>
      </c>
      <c r="C24" s="18" t="s">
        <v>28</v>
      </c>
      <c r="D24" s="18" t="s">
        <v>234</v>
      </c>
      <c r="E24" s="14" t="s">
        <v>924</v>
      </c>
    </row>
    <row r="25" spans="1:30" s="14" customFormat="1" ht="18" customHeight="1" x14ac:dyDescent="0.25">
      <c r="A25" s="14" t="s">
        <v>235</v>
      </c>
      <c r="C25" s="18" t="s">
        <v>28</v>
      </c>
      <c r="E25" s="14" t="s">
        <v>1191</v>
      </c>
    </row>
    <row r="26" spans="1:30" s="14" customFormat="1" ht="16.350000000000001" customHeight="1" x14ac:dyDescent="0.25">
      <c r="A26" s="14" t="s">
        <v>236</v>
      </c>
      <c r="C26" s="18" t="s">
        <v>28</v>
      </c>
      <c r="E26" s="14" t="s">
        <v>924</v>
      </c>
    </row>
    <row r="27" spans="1:30" ht="15.6" customHeight="1" x14ac:dyDescent="0.25">
      <c r="A27" t="s">
        <v>237</v>
      </c>
      <c r="B27" s="7" t="s">
        <v>238</v>
      </c>
      <c r="C27" s="3" t="s">
        <v>28</v>
      </c>
      <c r="D27" t="s">
        <v>239</v>
      </c>
      <c r="E27" t="s">
        <v>30</v>
      </c>
      <c r="F27" t="s">
        <v>32</v>
      </c>
      <c r="G27" t="s">
        <v>240</v>
      </c>
      <c r="H27" s="3" t="s">
        <v>241</v>
      </c>
      <c r="I27" t="s">
        <v>35</v>
      </c>
      <c r="J27" t="s">
        <v>244</v>
      </c>
      <c r="K27" t="s">
        <v>218</v>
      </c>
      <c r="L27">
        <v>580</v>
      </c>
      <c r="M27" s="3" t="s">
        <v>242</v>
      </c>
      <c r="N27" s="3" t="s">
        <v>243</v>
      </c>
      <c r="O27" t="s">
        <v>182</v>
      </c>
      <c r="P27" t="s">
        <v>48</v>
      </c>
      <c r="Q27" s="3" t="s">
        <v>245</v>
      </c>
      <c r="R27" s="3" t="s">
        <v>246</v>
      </c>
      <c r="S27" s="3" t="s">
        <v>32</v>
      </c>
      <c r="T27" s="3" t="s">
        <v>186</v>
      </c>
      <c r="U27" t="s">
        <v>247</v>
      </c>
      <c r="V27" t="s">
        <v>44</v>
      </c>
      <c r="W27" s="3" t="s">
        <v>249</v>
      </c>
      <c r="X27" s="3" t="s">
        <v>250</v>
      </c>
      <c r="Y27" s="3" t="s">
        <v>252</v>
      </c>
      <c r="Z27" s="3" t="s">
        <v>251</v>
      </c>
      <c r="AA27" s="3" t="s">
        <v>254</v>
      </c>
      <c r="AB27" s="3" t="s">
        <v>253</v>
      </c>
      <c r="AC27" s="3" t="s">
        <v>48</v>
      </c>
      <c r="AD27" t="s">
        <v>51</v>
      </c>
    </row>
    <row r="28" spans="1:30" s="14" customFormat="1" ht="14.45" customHeight="1" x14ac:dyDescent="0.25">
      <c r="A28" s="14" t="s">
        <v>256</v>
      </c>
      <c r="B28" s="15" t="s">
        <v>255</v>
      </c>
      <c r="C28" s="18" t="s">
        <v>28</v>
      </c>
      <c r="D28" s="18" t="s">
        <v>258</v>
      </c>
      <c r="E28" s="14" t="s">
        <v>924</v>
      </c>
    </row>
    <row r="29" spans="1:30" s="14" customFormat="1" x14ac:dyDescent="0.25">
      <c r="A29" s="14" t="s">
        <v>259</v>
      </c>
      <c r="B29" s="15" t="s">
        <v>261</v>
      </c>
      <c r="E29" s="14" t="s">
        <v>1115</v>
      </c>
    </row>
    <row r="30" spans="1:30" s="14" customFormat="1" x14ac:dyDescent="0.25">
      <c r="A30" s="14" t="s">
        <v>262</v>
      </c>
      <c r="B30" s="21" t="s">
        <v>1431</v>
      </c>
      <c r="E30" s="14" t="s">
        <v>1192</v>
      </c>
    </row>
    <row r="31" spans="1:30" s="14" customFormat="1" x14ac:dyDescent="0.25">
      <c r="A31" s="14" t="s">
        <v>265</v>
      </c>
      <c r="E31" s="14" t="s">
        <v>924</v>
      </c>
    </row>
    <row r="32" spans="1:30" s="14" customFormat="1" x14ac:dyDescent="0.25">
      <c r="A32" s="14" t="s">
        <v>266</v>
      </c>
      <c r="E32" s="14" t="s">
        <v>924</v>
      </c>
    </row>
    <row r="33" spans="1:30" x14ac:dyDescent="0.25">
      <c r="A33" t="s">
        <v>267</v>
      </c>
      <c r="B33" s="7" t="s">
        <v>1185</v>
      </c>
      <c r="E33" s="31" t="s">
        <v>270</v>
      </c>
    </row>
    <row r="34" spans="1:30" ht="16.350000000000001" customHeight="1" x14ac:dyDescent="0.25">
      <c r="A34" t="s">
        <v>268</v>
      </c>
      <c r="B34" s="7" t="s">
        <v>269</v>
      </c>
      <c r="C34" t="s">
        <v>28</v>
      </c>
      <c r="D34" s="12" t="s">
        <v>271</v>
      </c>
      <c r="E34" t="s">
        <v>30</v>
      </c>
      <c r="F34" t="s">
        <v>32</v>
      </c>
      <c r="G34" t="s">
        <v>662</v>
      </c>
      <c r="H34" t="s">
        <v>61</v>
      </c>
      <c r="I34" t="s">
        <v>273</v>
      </c>
      <c r="J34" t="s">
        <v>48</v>
      </c>
      <c r="K34" t="s">
        <v>218</v>
      </c>
      <c r="L34">
        <v>42</v>
      </c>
      <c r="M34" t="s">
        <v>48</v>
      </c>
      <c r="N34" s="3" t="s">
        <v>272</v>
      </c>
      <c r="O34" t="s">
        <v>182</v>
      </c>
      <c r="P34" t="s">
        <v>48</v>
      </c>
      <c r="Q34" s="3" t="s">
        <v>274</v>
      </c>
      <c r="R34" s="3" t="s">
        <v>275</v>
      </c>
      <c r="S34" s="3" t="s">
        <v>32</v>
      </c>
      <c r="T34" s="3" t="s">
        <v>639</v>
      </c>
      <c r="U34" s="3" t="s">
        <v>276</v>
      </c>
      <c r="V34" s="3" t="s">
        <v>277</v>
      </c>
      <c r="W34" s="3" t="s">
        <v>278</v>
      </c>
      <c r="X34" t="s">
        <v>280</v>
      </c>
      <c r="Y34" s="3" t="s">
        <v>279</v>
      </c>
      <c r="AA34" s="3" t="s">
        <v>281</v>
      </c>
      <c r="AC34" s="3" t="s">
        <v>48</v>
      </c>
      <c r="AD34" t="s">
        <v>51</v>
      </c>
    </row>
    <row r="35" spans="1:30" s="14" customFormat="1" x14ac:dyDescent="0.25">
      <c r="A35" s="14" t="s">
        <v>282</v>
      </c>
      <c r="B35" s="15" t="s">
        <v>283</v>
      </c>
      <c r="C35" s="14" t="s">
        <v>286</v>
      </c>
    </row>
    <row r="36" spans="1:30" ht="15.6" customHeight="1" x14ac:dyDescent="0.25">
      <c r="A36" t="s">
        <v>284</v>
      </c>
      <c r="B36" s="7" t="s">
        <v>285</v>
      </c>
      <c r="C36" t="s">
        <v>28</v>
      </c>
      <c r="E36" t="s">
        <v>30</v>
      </c>
      <c r="F36" t="s">
        <v>32</v>
      </c>
      <c r="G36" t="s">
        <v>662</v>
      </c>
      <c r="H36" t="s">
        <v>61</v>
      </c>
      <c r="I36" t="s">
        <v>632</v>
      </c>
      <c r="J36" t="s">
        <v>48</v>
      </c>
      <c r="K36" t="s">
        <v>218</v>
      </c>
      <c r="L36">
        <v>230</v>
      </c>
      <c r="M36" s="9">
        <v>0.95</v>
      </c>
      <c r="N36" s="12" t="s">
        <v>633</v>
      </c>
      <c r="O36" s="3" t="s">
        <v>182</v>
      </c>
      <c r="P36" s="12" t="s">
        <v>634</v>
      </c>
      <c r="Q36" s="12" t="s">
        <v>635</v>
      </c>
      <c r="R36" s="3" t="s">
        <v>636</v>
      </c>
      <c r="S36" s="12" t="s">
        <v>32</v>
      </c>
      <c r="T36" s="12" t="s">
        <v>638</v>
      </c>
      <c r="U36" t="s">
        <v>637</v>
      </c>
      <c r="V36" t="s">
        <v>640</v>
      </c>
      <c r="W36" t="s">
        <v>641</v>
      </c>
      <c r="X36" s="12" t="s">
        <v>642</v>
      </c>
      <c r="Y36" s="12" t="s">
        <v>644</v>
      </c>
      <c r="Z36" s="12" t="s">
        <v>48</v>
      </c>
      <c r="AA36" s="12" t="s">
        <v>48</v>
      </c>
      <c r="AB36" s="12" t="s">
        <v>48</v>
      </c>
      <c r="AC36" s="12" t="s">
        <v>48</v>
      </c>
      <c r="AD36" t="s">
        <v>51</v>
      </c>
    </row>
    <row r="37" spans="1:30" ht="17.100000000000001" customHeight="1" x14ac:dyDescent="0.25">
      <c r="A37" t="s">
        <v>289</v>
      </c>
      <c r="B37" s="7" t="s">
        <v>290</v>
      </c>
      <c r="C37" t="s">
        <v>28</v>
      </c>
      <c r="D37" s="12" t="s">
        <v>291</v>
      </c>
      <c r="E37" t="s">
        <v>30</v>
      </c>
      <c r="F37" t="s">
        <v>32</v>
      </c>
      <c r="G37" t="s">
        <v>645</v>
      </c>
      <c r="H37" t="s">
        <v>646</v>
      </c>
      <c r="I37" t="s">
        <v>139</v>
      </c>
      <c r="J37" t="s">
        <v>647</v>
      </c>
      <c r="K37" t="s">
        <v>218</v>
      </c>
      <c r="L37">
        <v>331</v>
      </c>
      <c r="M37" s="9">
        <v>0.76</v>
      </c>
      <c r="N37" s="12" t="s">
        <v>648</v>
      </c>
      <c r="O37" s="12" t="s">
        <v>649</v>
      </c>
      <c r="P37" s="12" t="s">
        <v>48</v>
      </c>
      <c r="Q37" s="3" t="s">
        <v>650</v>
      </c>
      <c r="R37" s="3" t="s">
        <v>651</v>
      </c>
      <c r="S37" s="12" t="s">
        <v>32</v>
      </c>
      <c r="T37" s="12" t="s">
        <v>186</v>
      </c>
      <c r="U37" s="3" t="s">
        <v>652</v>
      </c>
      <c r="V37" s="3" t="s">
        <v>44</v>
      </c>
      <c r="W37" s="3" t="s">
        <v>653</v>
      </c>
      <c r="X37" s="3" t="s">
        <v>654</v>
      </c>
      <c r="Y37" s="3" t="s">
        <v>157</v>
      </c>
      <c r="Z37" s="3" t="s">
        <v>48</v>
      </c>
      <c r="AA37" s="3" t="s">
        <v>656</v>
      </c>
      <c r="AB37" s="3" t="s">
        <v>655</v>
      </c>
      <c r="AC37" s="3" t="s">
        <v>48</v>
      </c>
      <c r="AD37" s="3" t="s">
        <v>51</v>
      </c>
    </row>
    <row r="38" spans="1:30" s="14" customFormat="1" ht="17.45" customHeight="1" x14ac:dyDescent="0.25">
      <c r="A38" s="14" t="s">
        <v>292</v>
      </c>
      <c r="B38" s="15" t="s">
        <v>293</v>
      </c>
      <c r="C38" s="14" t="s">
        <v>28</v>
      </c>
      <c r="D38" s="16" t="s">
        <v>294</v>
      </c>
      <c r="E38" s="14" t="s">
        <v>1189</v>
      </c>
      <c r="F38" s="14" t="s">
        <v>32</v>
      </c>
      <c r="G38" s="14" t="s">
        <v>662</v>
      </c>
      <c r="H38" s="14" t="s">
        <v>61</v>
      </c>
      <c r="I38" s="14" t="s">
        <v>139</v>
      </c>
      <c r="J38" s="14" t="s">
        <v>48</v>
      </c>
      <c r="K38" s="14" t="s">
        <v>218</v>
      </c>
      <c r="L38" s="14">
        <v>13.871</v>
      </c>
      <c r="M38" s="17">
        <v>0.87</v>
      </c>
      <c r="N38" s="14" t="s">
        <v>657</v>
      </c>
      <c r="O38" s="16" t="s">
        <v>658</v>
      </c>
      <c r="P38" s="14">
        <v>1987</v>
      </c>
      <c r="Q38" s="16" t="s">
        <v>659</v>
      </c>
      <c r="R38" s="18" t="s">
        <v>660</v>
      </c>
    </row>
    <row r="39" spans="1:30" s="14" customFormat="1" ht="15.6" customHeight="1" x14ac:dyDescent="0.25">
      <c r="A39" s="14" t="s">
        <v>295</v>
      </c>
      <c r="B39" s="15" t="s">
        <v>296</v>
      </c>
      <c r="C39" s="14" t="s">
        <v>28</v>
      </c>
      <c r="D39" s="16" t="s">
        <v>297</v>
      </c>
      <c r="E39" s="14" t="s">
        <v>1189</v>
      </c>
    </row>
    <row r="40" spans="1:30" ht="18" customHeight="1" x14ac:dyDescent="0.25">
      <c r="A40" t="s">
        <v>298</v>
      </c>
      <c r="B40" s="7" t="s">
        <v>300</v>
      </c>
      <c r="C40" t="s">
        <v>28</v>
      </c>
      <c r="D40" s="12" t="s">
        <v>299</v>
      </c>
      <c r="E40" s="12" t="s">
        <v>30</v>
      </c>
      <c r="F40" s="12" t="s">
        <v>32</v>
      </c>
      <c r="G40" s="13" t="s">
        <v>662</v>
      </c>
      <c r="H40" s="13" t="s">
        <v>61</v>
      </c>
      <c r="I40" s="13" t="s">
        <v>663</v>
      </c>
      <c r="J40" s="13" t="s">
        <v>665</v>
      </c>
      <c r="K40" s="13" t="s">
        <v>218</v>
      </c>
      <c r="L40" s="13">
        <v>145</v>
      </c>
      <c r="M40" s="9">
        <v>0.95</v>
      </c>
      <c r="N40" s="3" t="s">
        <v>666</v>
      </c>
      <c r="O40" s="13" t="s">
        <v>182</v>
      </c>
      <c r="P40" t="s">
        <v>664</v>
      </c>
      <c r="Q40" s="3" t="s">
        <v>667</v>
      </c>
      <c r="R40" s="12" t="s">
        <v>668</v>
      </c>
      <c r="S40" t="s">
        <v>669</v>
      </c>
      <c r="T40" t="s">
        <v>670</v>
      </c>
      <c r="U40" s="3" t="s">
        <v>671</v>
      </c>
      <c r="V40" t="s">
        <v>672</v>
      </c>
      <c r="W40" s="3" t="s">
        <v>673</v>
      </c>
      <c r="X40" s="3" t="s">
        <v>674</v>
      </c>
      <c r="Y40" s="3" t="s">
        <v>675</v>
      </c>
      <c r="Z40" s="3" t="s">
        <v>48</v>
      </c>
      <c r="AA40" s="3" t="s">
        <v>677</v>
      </c>
      <c r="AB40" t="s">
        <v>676</v>
      </c>
      <c r="AC40" t="s">
        <v>661</v>
      </c>
      <c r="AD40" s="3" t="s">
        <v>51</v>
      </c>
    </row>
    <row r="41" spans="1:30" ht="14.1" customHeight="1" x14ac:dyDescent="0.25">
      <c r="A41" t="s">
        <v>301</v>
      </c>
      <c r="B41" s="7" t="s">
        <v>302</v>
      </c>
      <c r="C41" t="s">
        <v>28</v>
      </c>
      <c r="D41" s="3" t="s">
        <v>303</v>
      </c>
      <c r="E41" s="12" t="s">
        <v>30</v>
      </c>
      <c r="F41" s="12" t="s">
        <v>32</v>
      </c>
      <c r="G41" s="12" t="s">
        <v>678</v>
      </c>
      <c r="H41" s="13" t="s">
        <v>61</v>
      </c>
      <c r="I41" s="12" t="s">
        <v>679</v>
      </c>
      <c r="J41" s="12" t="s">
        <v>48</v>
      </c>
      <c r="K41" s="12" t="s">
        <v>218</v>
      </c>
      <c r="L41">
        <v>358</v>
      </c>
      <c r="M41" t="s">
        <v>48</v>
      </c>
      <c r="N41" s="3" t="s">
        <v>680</v>
      </c>
      <c r="O41" t="s">
        <v>681</v>
      </c>
      <c r="P41" t="s">
        <v>682</v>
      </c>
      <c r="Q41" t="s">
        <v>683</v>
      </c>
      <c r="R41" t="s">
        <v>684</v>
      </c>
      <c r="S41" t="s">
        <v>669</v>
      </c>
      <c r="T41" t="s">
        <v>685</v>
      </c>
      <c r="U41" s="3" t="s">
        <v>686</v>
      </c>
      <c r="V41" t="s">
        <v>640</v>
      </c>
      <c r="W41" s="3" t="s">
        <v>687</v>
      </c>
      <c r="X41" s="3" t="s">
        <v>688</v>
      </c>
      <c r="Y41" s="3" t="s">
        <v>675</v>
      </c>
      <c r="Z41" s="3" t="s">
        <v>48</v>
      </c>
      <c r="AA41" s="3" t="s">
        <v>48</v>
      </c>
      <c r="AB41" s="3" t="s">
        <v>48</v>
      </c>
      <c r="AC41" s="3" t="s">
        <v>48</v>
      </c>
      <c r="AD41" t="s">
        <v>51</v>
      </c>
    </row>
    <row r="42" spans="1:30" x14ac:dyDescent="0.25">
      <c r="A42" t="s">
        <v>307</v>
      </c>
      <c r="B42" s="7" t="s">
        <v>308</v>
      </c>
      <c r="C42" t="s">
        <v>28</v>
      </c>
      <c r="D42" s="12" t="s">
        <v>309</v>
      </c>
      <c r="E42" s="12" t="s">
        <v>30</v>
      </c>
      <c r="F42" s="12" t="s">
        <v>32</v>
      </c>
      <c r="G42" s="12" t="s">
        <v>690</v>
      </c>
      <c r="H42" s="13" t="s">
        <v>61</v>
      </c>
      <c r="I42" s="12" t="s">
        <v>691</v>
      </c>
      <c r="J42" t="s">
        <v>689</v>
      </c>
      <c r="K42" s="12" t="s">
        <v>218</v>
      </c>
      <c r="L42">
        <v>2198</v>
      </c>
      <c r="M42" s="9">
        <v>0.24</v>
      </c>
      <c r="N42" s="12" t="s">
        <v>693</v>
      </c>
      <c r="O42" t="s">
        <v>681</v>
      </c>
      <c r="P42" t="s">
        <v>694</v>
      </c>
      <c r="Q42" s="12" t="s">
        <v>710</v>
      </c>
      <c r="R42" s="12" t="s">
        <v>696</v>
      </c>
      <c r="S42" s="12" t="s">
        <v>32</v>
      </c>
      <c r="T42" s="12" t="s">
        <v>697</v>
      </c>
      <c r="U42" s="12" t="s">
        <v>698</v>
      </c>
      <c r="V42" t="s">
        <v>44</v>
      </c>
      <c r="W42" s="12" t="s">
        <v>699</v>
      </c>
      <c r="X42" s="12" t="s">
        <v>695</v>
      </c>
      <c r="Y42" s="12" t="s">
        <v>700</v>
      </c>
      <c r="Z42" s="3" t="s">
        <v>48</v>
      </c>
      <c r="AA42" s="12" t="s">
        <v>701</v>
      </c>
      <c r="AB42" s="12" t="s">
        <v>702</v>
      </c>
      <c r="AC42" s="12" t="s">
        <v>692</v>
      </c>
      <c r="AD42" s="12" t="s">
        <v>51</v>
      </c>
    </row>
    <row r="43" spans="1:30" x14ac:dyDescent="0.25">
      <c r="A43" t="s">
        <v>310</v>
      </c>
      <c r="B43" s="7" t="s">
        <v>311</v>
      </c>
      <c r="C43" t="s">
        <v>28</v>
      </c>
      <c r="D43" s="12" t="s">
        <v>312</v>
      </c>
      <c r="E43" s="12" t="s">
        <v>30</v>
      </c>
      <c r="F43" s="12" t="s">
        <v>32</v>
      </c>
      <c r="G43" s="12" t="s">
        <v>705</v>
      </c>
      <c r="H43" s="13" t="s">
        <v>61</v>
      </c>
      <c r="I43" s="12" t="s">
        <v>706</v>
      </c>
      <c r="J43" s="12" t="s">
        <v>48</v>
      </c>
      <c r="K43" s="12" t="s">
        <v>218</v>
      </c>
      <c r="L43">
        <v>314</v>
      </c>
      <c r="M43" s="12" t="s">
        <v>704</v>
      </c>
      <c r="N43" s="12" t="s">
        <v>703</v>
      </c>
      <c r="O43" t="s">
        <v>142</v>
      </c>
      <c r="P43" t="s">
        <v>707</v>
      </c>
      <c r="Q43" t="s">
        <v>711</v>
      </c>
      <c r="R43" s="12" t="s">
        <v>708</v>
      </c>
      <c r="S43" s="12" t="s">
        <v>32</v>
      </c>
      <c r="T43" s="19" t="s">
        <v>712</v>
      </c>
      <c r="U43" s="12" t="s">
        <v>713</v>
      </c>
      <c r="V43" t="s">
        <v>44</v>
      </c>
      <c r="W43" s="12" t="s">
        <v>723</v>
      </c>
      <c r="X43" t="s">
        <v>709</v>
      </c>
      <c r="Y43" s="12" t="s">
        <v>714</v>
      </c>
      <c r="Z43" s="3" t="s">
        <v>48</v>
      </c>
      <c r="AA43" s="12" t="s">
        <v>715</v>
      </c>
      <c r="AB43" s="12" t="s">
        <v>48</v>
      </c>
      <c r="AC43" s="12" t="s">
        <v>48</v>
      </c>
      <c r="AD43" s="12" t="s">
        <v>51</v>
      </c>
    </row>
    <row r="44" spans="1:30" ht="18" customHeight="1" x14ac:dyDescent="0.25">
      <c r="A44" t="s">
        <v>313</v>
      </c>
      <c r="B44" s="7" t="s">
        <v>314</v>
      </c>
      <c r="C44" t="s">
        <v>28</v>
      </c>
      <c r="D44" s="12" t="s">
        <v>315</v>
      </c>
      <c r="E44" s="12" t="s">
        <v>30</v>
      </c>
      <c r="F44" s="12" t="s">
        <v>32</v>
      </c>
      <c r="G44" s="12" t="s">
        <v>662</v>
      </c>
      <c r="H44" s="13" t="s">
        <v>61</v>
      </c>
      <c r="I44" s="12" t="s">
        <v>717</v>
      </c>
      <c r="J44" s="12" t="s">
        <v>48</v>
      </c>
      <c r="K44" s="12" t="s">
        <v>218</v>
      </c>
      <c r="L44">
        <v>521</v>
      </c>
      <c r="M44" t="s">
        <v>718</v>
      </c>
      <c r="N44" t="s">
        <v>716</v>
      </c>
      <c r="O44" t="s">
        <v>142</v>
      </c>
      <c r="P44" t="s">
        <v>719</v>
      </c>
      <c r="Q44" t="s">
        <v>720</v>
      </c>
      <c r="R44" s="12" t="s">
        <v>722</v>
      </c>
      <c r="S44" s="12" t="s">
        <v>32</v>
      </c>
      <c r="T44" s="20" t="s">
        <v>186</v>
      </c>
      <c r="U44" s="20" t="s">
        <v>187</v>
      </c>
      <c r="V44" s="20" t="s">
        <v>190</v>
      </c>
      <c r="W44" s="20" t="s">
        <v>724</v>
      </c>
      <c r="X44" s="12" t="s">
        <v>725</v>
      </c>
      <c r="Y44" s="12" t="s">
        <v>192</v>
      </c>
      <c r="Z44" s="3" t="s">
        <v>48</v>
      </c>
      <c r="AA44" s="12" t="s">
        <v>48</v>
      </c>
      <c r="AB44" s="12" t="s">
        <v>726</v>
      </c>
      <c r="AC44" s="12" t="s">
        <v>48</v>
      </c>
      <c r="AD44" s="12" t="s">
        <v>51</v>
      </c>
    </row>
    <row r="45" spans="1:30" s="14" customFormat="1" ht="16.7" customHeight="1" x14ac:dyDescent="0.25">
      <c r="A45" s="16" t="s">
        <v>316</v>
      </c>
      <c r="B45" s="15" t="s">
        <v>318</v>
      </c>
      <c r="C45" s="14" t="s">
        <v>28</v>
      </c>
      <c r="D45" s="16" t="s">
        <v>317</v>
      </c>
      <c r="E45" s="16" t="s">
        <v>1115</v>
      </c>
    </row>
    <row r="46" spans="1:30" s="14" customFormat="1" x14ac:dyDescent="0.25">
      <c r="A46" s="16" t="s">
        <v>319</v>
      </c>
      <c r="B46" s="15" t="s">
        <v>320</v>
      </c>
      <c r="C46" s="14" t="s">
        <v>28</v>
      </c>
      <c r="E46" s="16" t="s">
        <v>1189</v>
      </c>
    </row>
    <row r="47" spans="1:30" s="14" customFormat="1" x14ac:dyDescent="0.25">
      <c r="A47" s="16" t="s">
        <v>321</v>
      </c>
      <c r="B47" s="15" t="s">
        <v>322</v>
      </c>
      <c r="C47" s="14" t="s">
        <v>28</v>
      </c>
      <c r="E47" s="14" t="s">
        <v>924</v>
      </c>
    </row>
    <row r="48" spans="1:30" s="14" customFormat="1" ht="17.45" customHeight="1" x14ac:dyDescent="0.25">
      <c r="A48" s="16" t="s">
        <v>323</v>
      </c>
      <c r="B48" s="15" t="s">
        <v>324</v>
      </c>
      <c r="C48" s="14" t="s">
        <v>28</v>
      </c>
      <c r="D48" s="18" t="s">
        <v>325</v>
      </c>
      <c r="E48" s="14" t="s">
        <v>1067</v>
      </c>
    </row>
    <row r="49" spans="1:30" s="14" customFormat="1" x14ac:dyDescent="0.25">
      <c r="A49" s="16" t="s">
        <v>326</v>
      </c>
      <c r="B49" s="15" t="s">
        <v>328</v>
      </c>
      <c r="C49" s="14" t="s">
        <v>28</v>
      </c>
      <c r="D49" s="14" t="s">
        <v>327</v>
      </c>
      <c r="E49" s="14" t="s">
        <v>1008</v>
      </c>
    </row>
    <row r="50" spans="1:30" s="14" customFormat="1" x14ac:dyDescent="0.25">
      <c r="A50" s="16" t="s">
        <v>329</v>
      </c>
      <c r="B50" s="15" t="s">
        <v>330</v>
      </c>
      <c r="C50" s="14" t="s">
        <v>28</v>
      </c>
      <c r="D50" s="14" t="s">
        <v>331</v>
      </c>
      <c r="E50" s="14" t="s">
        <v>924</v>
      </c>
    </row>
    <row r="51" spans="1:30" s="16" customFormat="1" x14ac:dyDescent="0.25">
      <c r="A51" s="16" t="s">
        <v>332</v>
      </c>
      <c r="B51" s="30" t="s">
        <v>334</v>
      </c>
      <c r="C51" s="16" t="s">
        <v>28</v>
      </c>
      <c r="D51" s="16" t="s">
        <v>1193</v>
      </c>
      <c r="E51" s="16" t="s">
        <v>1194</v>
      </c>
    </row>
    <row r="52" spans="1:30" s="28" customFormat="1" x14ac:dyDescent="0.25">
      <c r="A52" s="28" t="s">
        <v>333</v>
      </c>
      <c r="B52" s="29" t="s">
        <v>335</v>
      </c>
      <c r="C52" s="28" t="s">
        <v>28</v>
      </c>
      <c r="D52" s="28" t="s">
        <v>336</v>
      </c>
      <c r="E52" s="28" t="s">
        <v>1130</v>
      </c>
      <c r="F52" s="28" t="s">
        <v>32</v>
      </c>
      <c r="G52" s="28" t="s">
        <v>662</v>
      </c>
      <c r="H52" s="28" t="s">
        <v>61</v>
      </c>
      <c r="I52" s="28" t="s">
        <v>1119</v>
      </c>
      <c r="J52" s="28" t="s">
        <v>1120</v>
      </c>
      <c r="K52" s="28" t="s">
        <v>218</v>
      </c>
      <c r="L52" s="28">
        <v>420</v>
      </c>
      <c r="M52" s="28" t="s">
        <v>48</v>
      </c>
      <c r="N52" s="28" t="s">
        <v>1121</v>
      </c>
      <c r="O52" s="28" t="s">
        <v>1123</v>
      </c>
      <c r="P52" s="28" t="s">
        <v>1122</v>
      </c>
      <c r="Q52" s="28" t="s">
        <v>1124</v>
      </c>
      <c r="R52" s="28" t="s">
        <v>1125</v>
      </c>
      <c r="S52" s="28" t="s">
        <v>32</v>
      </c>
      <c r="T52" s="28" t="s">
        <v>759</v>
      </c>
      <c r="U52" s="28" t="s">
        <v>1126</v>
      </c>
      <c r="V52" s="28" t="s">
        <v>1127</v>
      </c>
      <c r="W52" s="28" t="s">
        <v>1128</v>
      </c>
      <c r="X52" s="28" t="s">
        <v>1129</v>
      </c>
    </row>
    <row r="53" spans="1:30" s="14" customFormat="1" x14ac:dyDescent="0.25">
      <c r="A53" s="14" t="s">
        <v>337</v>
      </c>
      <c r="B53" s="15" t="s">
        <v>338</v>
      </c>
      <c r="C53" s="14" t="s">
        <v>28</v>
      </c>
      <c r="D53" s="16" t="s">
        <v>339</v>
      </c>
      <c r="E53" s="16" t="s">
        <v>1189</v>
      </c>
    </row>
    <row r="54" spans="1:30" s="14" customFormat="1" x14ac:dyDescent="0.25">
      <c r="A54" s="14" t="s">
        <v>340</v>
      </c>
      <c r="B54" s="15" t="s">
        <v>341</v>
      </c>
      <c r="C54" s="14" t="s">
        <v>28</v>
      </c>
      <c r="D54" s="16" t="s">
        <v>342</v>
      </c>
      <c r="E54" s="16" t="s">
        <v>1115</v>
      </c>
    </row>
    <row r="55" spans="1:30" x14ac:dyDescent="0.25">
      <c r="A55" t="s">
        <v>343</v>
      </c>
      <c r="B55" s="7" t="s">
        <v>344</v>
      </c>
      <c r="C55" t="s">
        <v>28</v>
      </c>
      <c r="D55" s="12" t="s">
        <v>345</v>
      </c>
      <c r="E55" s="12" t="s">
        <v>30</v>
      </c>
      <c r="F55" s="12" t="s">
        <v>32</v>
      </c>
      <c r="G55" s="12" t="s">
        <v>662</v>
      </c>
      <c r="H55" s="12" t="s">
        <v>61</v>
      </c>
      <c r="I55" s="12" t="s">
        <v>717</v>
      </c>
      <c r="J55" s="12" t="s">
        <v>48</v>
      </c>
      <c r="K55" t="s">
        <v>218</v>
      </c>
      <c r="L55">
        <v>1.0760000000000001</v>
      </c>
      <c r="M55" s="9">
        <v>0.89</v>
      </c>
      <c r="N55" s="12" t="s">
        <v>728</v>
      </c>
      <c r="O55" s="12" t="s">
        <v>132</v>
      </c>
      <c r="P55" s="12" t="s">
        <v>729</v>
      </c>
      <c r="Q55" s="12" t="s">
        <v>730</v>
      </c>
      <c r="R55" s="12" t="s">
        <v>731</v>
      </c>
      <c r="S55" s="12" t="s">
        <v>32</v>
      </c>
      <c r="T55" s="12" t="s">
        <v>186</v>
      </c>
      <c r="U55" t="s">
        <v>732</v>
      </c>
      <c r="V55" t="s">
        <v>733</v>
      </c>
      <c r="W55" s="12" t="s">
        <v>734</v>
      </c>
      <c r="X55" s="12" t="s">
        <v>735</v>
      </c>
      <c r="Y55" s="12" t="s">
        <v>675</v>
      </c>
      <c r="Z55" s="12" t="s">
        <v>48</v>
      </c>
      <c r="AA55" s="12" t="s">
        <v>737</v>
      </c>
      <c r="AB55" s="12" t="s">
        <v>736</v>
      </c>
      <c r="AC55" t="s">
        <v>727</v>
      </c>
      <c r="AD55" t="s">
        <v>51</v>
      </c>
    </row>
    <row r="56" spans="1:30" s="14" customFormat="1" x14ac:dyDescent="0.25">
      <c r="A56" s="14" t="s">
        <v>346</v>
      </c>
      <c r="B56" s="15" t="s">
        <v>348</v>
      </c>
      <c r="C56" s="14" t="s">
        <v>28</v>
      </c>
      <c r="D56" s="16" t="s">
        <v>347</v>
      </c>
      <c r="E56" s="16" t="s">
        <v>1084</v>
      </c>
    </row>
    <row r="57" spans="1:30" s="14" customFormat="1" x14ac:dyDescent="0.25">
      <c r="A57" s="14" t="s">
        <v>349</v>
      </c>
      <c r="B57" s="15" t="s">
        <v>350</v>
      </c>
      <c r="C57" s="14" t="s">
        <v>28</v>
      </c>
      <c r="D57" s="16" t="s">
        <v>351</v>
      </c>
      <c r="E57" s="16" t="s">
        <v>1115</v>
      </c>
    </row>
    <row r="58" spans="1:30" x14ac:dyDescent="0.25">
      <c r="A58" t="s">
        <v>352</v>
      </c>
      <c r="B58" s="7" t="s">
        <v>353</v>
      </c>
      <c r="C58" t="s">
        <v>28</v>
      </c>
      <c r="D58" s="12" t="s">
        <v>354</v>
      </c>
      <c r="E58" s="12" t="s">
        <v>30</v>
      </c>
      <c r="F58" s="12" t="s">
        <v>32</v>
      </c>
      <c r="G58" s="12" t="s">
        <v>738</v>
      </c>
      <c r="H58" s="12" t="s">
        <v>61</v>
      </c>
      <c r="I58" s="12" t="s">
        <v>740</v>
      </c>
      <c r="J58" s="12" t="s">
        <v>741</v>
      </c>
      <c r="K58" s="12" t="s">
        <v>742</v>
      </c>
      <c r="L58">
        <v>400</v>
      </c>
      <c r="M58" t="s">
        <v>48</v>
      </c>
      <c r="N58" t="s">
        <v>743</v>
      </c>
      <c r="O58" t="s">
        <v>132</v>
      </c>
      <c r="P58" t="s">
        <v>744</v>
      </c>
      <c r="Q58" t="s">
        <v>720</v>
      </c>
      <c r="R58" t="s">
        <v>722</v>
      </c>
      <c r="S58" t="s">
        <v>32</v>
      </c>
      <c r="T58" t="s">
        <v>186</v>
      </c>
      <c r="U58" t="s">
        <v>187</v>
      </c>
      <c r="V58" t="s">
        <v>190</v>
      </c>
      <c r="W58" t="s">
        <v>745</v>
      </c>
      <c r="X58" t="s">
        <v>746</v>
      </c>
      <c r="Y58" t="s">
        <v>192</v>
      </c>
      <c r="Z58" t="s">
        <v>48</v>
      </c>
      <c r="AA58" t="s">
        <v>748</v>
      </c>
      <c r="AB58" t="s">
        <v>747</v>
      </c>
      <c r="AC58" t="s">
        <v>739</v>
      </c>
      <c r="AD58" t="s">
        <v>51</v>
      </c>
    </row>
    <row r="59" spans="1:30" s="14" customFormat="1" x14ac:dyDescent="0.25">
      <c r="A59" s="14" t="s">
        <v>355</v>
      </c>
      <c r="B59" s="15" t="s">
        <v>357</v>
      </c>
      <c r="C59" s="14" t="s">
        <v>28</v>
      </c>
      <c r="D59" s="16" t="s">
        <v>356</v>
      </c>
      <c r="E59" s="16" t="s">
        <v>1189</v>
      </c>
    </row>
    <row r="60" spans="1:30" s="14" customFormat="1" x14ac:dyDescent="0.25">
      <c r="A60" s="14" t="s">
        <v>361</v>
      </c>
      <c r="B60" s="15" t="s">
        <v>362</v>
      </c>
      <c r="C60" s="14" t="s">
        <v>28</v>
      </c>
      <c r="E60" s="14" t="s">
        <v>1111</v>
      </c>
    </row>
    <row r="61" spans="1:30" x14ac:dyDescent="0.25">
      <c r="A61" t="s">
        <v>363</v>
      </c>
      <c r="B61" s="7" t="s">
        <v>364</v>
      </c>
      <c r="C61" t="s">
        <v>28</v>
      </c>
      <c r="D61" t="s">
        <v>365</v>
      </c>
      <c r="E61" t="s">
        <v>847</v>
      </c>
    </row>
    <row r="62" spans="1:30" s="14" customFormat="1" x14ac:dyDescent="0.25">
      <c r="A62" s="14" t="s">
        <v>366</v>
      </c>
      <c r="B62" s="15" t="s">
        <v>367</v>
      </c>
      <c r="C62" s="14" t="s">
        <v>28</v>
      </c>
      <c r="E62" s="14" t="s">
        <v>1115</v>
      </c>
    </row>
    <row r="63" spans="1:30" s="14" customFormat="1" x14ac:dyDescent="0.25">
      <c r="A63" s="14" t="s">
        <v>368</v>
      </c>
      <c r="B63" s="15" t="s">
        <v>617</v>
      </c>
      <c r="C63" s="14" t="s">
        <v>28</v>
      </c>
      <c r="E63" s="14" t="s">
        <v>924</v>
      </c>
    </row>
    <row r="64" spans="1:30" s="14" customFormat="1" ht="15" customHeight="1" x14ac:dyDescent="0.25">
      <c r="A64" s="16" t="s">
        <v>369</v>
      </c>
      <c r="B64" s="15" t="s">
        <v>371</v>
      </c>
      <c r="C64" s="14" t="s">
        <v>28</v>
      </c>
      <c r="D64" s="14" t="s">
        <v>370</v>
      </c>
      <c r="E64" s="14" t="s">
        <v>1189</v>
      </c>
    </row>
    <row r="65" spans="1:30" x14ac:dyDescent="0.25">
      <c r="A65" s="12" t="s">
        <v>372</v>
      </c>
      <c r="B65" s="7" t="s">
        <v>373</v>
      </c>
      <c r="C65" t="s">
        <v>28</v>
      </c>
      <c r="D65" t="s">
        <v>374</v>
      </c>
      <c r="E65" t="s">
        <v>30</v>
      </c>
      <c r="F65" t="s">
        <v>32</v>
      </c>
      <c r="G65" t="s">
        <v>749</v>
      </c>
      <c r="H65" t="s">
        <v>750</v>
      </c>
      <c r="I65" t="s">
        <v>751</v>
      </c>
      <c r="J65" s="12" t="s">
        <v>752</v>
      </c>
      <c r="L65" t="s">
        <v>754</v>
      </c>
      <c r="M65" t="s">
        <v>48</v>
      </c>
      <c r="N65" t="s">
        <v>755</v>
      </c>
      <c r="O65" t="s">
        <v>132</v>
      </c>
      <c r="P65" t="s">
        <v>48</v>
      </c>
      <c r="Q65" t="s">
        <v>757</v>
      </c>
      <c r="R65" t="s">
        <v>756</v>
      </c>
      <c r="S65" t="s">
        <v>32</v>
      </c>
      <c r="T65" t="s">
        <v>759</v>
      </c>
      <c r="U65" s="12" t="s">
        <v>758</v>
      </c>
      <c r="V65" s="12" t="s">
        <v>760</v>
      </c>
      <c r="W65" s="12" t="s">
        <v>761</v>
      </c>
      <c r="X65" s="12" t="s">
        <v>762</v>
      </c>
      <c r="Y65" s="12" t="s">
        <v>763</v>
      </c>
      <c r="Z65" s="12" t="s">
        <v>48</v>
      </c>
      <c r="AA65" s="12" t="s">
        <v>764</v>
      </c>
      <c r="AB65" s="12" t="s">
        <v>765</v>
      </c>
      <c r="AC65" s="12" t="s">
        <v>753</v>
      </c>
      <c r="AD65" s="12" t="s">
        <v>51</v>
      </c>
    </row>
    <row r="66" spans="1:30" x14ac:dyDescent="0.25">
      <c r="A66" s="12" t="s">
        <v>375</v>
      </c>
      <c r="B66" s="7" t="s">
        <v>376</v>
      </c>
      <c r="C66" t="s">
        <v>28</v>
      </c>
      <c r="D66" t="s">
        <v>377</v>
      </c>
      <c r="E66" t="s">
        <v>30</v>
      </c>
      <c r="F66" t="s">
        <v>32</v>
      </c>
      <c r="G66" t="s">
        <v>766</v>
      </c>
      <c r="H66" t="s">
        <v>61</v>
      </c>
      <c r="I66" t="s">
        <v>767</v>
      </c>
      <c r="J66" t="s">
        <v>769</v>
      </c>
      <c r="K66" t="s">
        <v>218</v>
      </c>
      <c r="L66">
        <v>110</v>
      </c>
      <c r="M66" t="s">
        <v>770</v>
      </c>
      <c r="N66" t="s">
        <v>771</v>
      </c>
      <c r="O66" t="s">
        <v>89</v>
      </c>
      <c r="P66" t="s">
        <v>768</v>
      </c>
      <c r="Q66" t="s">
        <v>772</v>
      </c>
      <c r="R66" t="s">
        <v>773</v>
      </c>
      <c r="S66" t="s">
        <v>32</v>
      </c>
      <c r="T66" t="s">
        <v>759</v>
      </c>
      <c r="U66" t="s">
        <v>774</v>
      </c>
      <c r="V66" t="s">
        <v>775</v>
      </c>
      <c r="W66" t="s">
        <v>776</v>
      </c>
      <c r="X66" t="s">
        <v>777</v>
      </c>
      <c r="Y66" t="s">
        <v>778</v>
      </c>
      <c r="Z66" t="s">
        <v>48</v>
      </c>
      <c r="AA66" t="s">
        <v>780</v>
      </c>
      <c r="AB66" t="s">
        <v>779</v>
      </c>
      <c r="AC66" t="s">
        <v>781</v>
      </c>
      <c r="AD66" t="s">
        <v>51</v>
      </c>
    </row>
    <row r="67" spans="1:30" s="12" customFormat="1" x14ac:dyDescent="0.25">
      <c r="A67" s="12" t="s">
        <v>378</v>
      </c>
      <c r="B67" s="26" t="s">
        <v>380</v>
      </c>
      <c r="C67" s="12" t="s">
        <v>28</v>
      </c>
      <c r="D67" s="12" t="s">
        <v>379</v>
      </c>
      <c r="E67" s="12" t="s">
        <v>30</v>
      </c>
      <c r="F67" s="12" t="s">
        <v>32</v>
      </c>
      <c r="G67" s="12" t="s">
        <v>662</v>
      </c>
      <c r="H67" s="12" t="s">
        <v>61</v>
      </c>
      <c r="I67" s="12" t="s">
        <v>782</v>
      </c>
      <c r="J67" s="12" t="s">
        <v>783</v>
      </c>
      <c r="K67" s="12" t="s">
        <v>218</v>
      </c>
      <c r="L67" s="12">
        <v>161</v>
      </c>
      <c r="M67" s="12" t="s">
        <v>785</v>
      </c>
      <c r="N67" s="12" t="s">
        <v>784</v>
      </c>
      <c r="O67" s="12" t="s">
        <v>89</v>
      </c>
      <c r="P67" s="12" t="s">
        <v>48</v>
      </c>
      <c r="Q67" s="12" t="s">
        <v>786</v>
      </c>
      <c r="R67" s="12" t="s">
        <v>790</v>
      </c>
      <c r="S67" s="12" t="s">
        <v>32</v>
      </c>
      <c r="T67" s="12" t="s">
        <v>787</v>
      </c>
      <c r="U67" s="12" t="s">
        <v>187</v>
      </c>
      <c r="V67" s="12" t="s">
        <v>190</v>
      </c>
      <c r="W67" s="12" t="s">
        <v>789</v>
      </c>
      <c r="X67" s="12" t="s">
        <v>788</v>
      </c>
      <c r="Y67" s="12" t="s">
        <v>791</v>
      </c>
      <c r="Z67" s="12" t="s">
        <v>48</v>
      </c>
      <c r="AA67" s="12" t="s">
        <v>793</v>
      </c>
      <c r="AB67" s="12" t="s">
        <v>792</v>
      </c>
      <c r="AC67" s="12" t="s">
        <v>48</v>
      </c>
      <c r="AD67" s="12" t="s">
        <v>51</v>
      </c>
    </row>
    <row r="68" spans="1:30" s="14" customFormat="1" x14ac:dyDescent="0.25">
      <c r="A68" s="16" t="s">
        <v>381</v>
      </c>
      <c r="B68" s="15" t="s">
        <v>382</v>
      </c>
      <c r="C68" s="14" t="s">
        <v>28</v>
      </c>
      <c r="D68" s="14" t="s">
        <v>383</v>
      </c>
      <c r="E68" s="14" t="s">
        <v>1195</v>
      </c>
    </row>
    <row r="69" spans="1:30" s="12" customFormat="1" x14ac:dyDescent="0.25">
      <c r="A69" s="12" t="s">
        <v>384</v>
      </c>
      <c r="B69" s="26" t="s">
        <v>385</v>
      </c>
      <c r="C69" s="12" t="s">
        <v>28</v>
      </c>
      <c r="D69" s="12" t="s">
        <v>386</v>
      </c>
      <c r="E69" s="12" t="s">
        <v>30</v>
      </c>
      <c r="F69" s="12" t="s">
        <v>32</v>
      </c>
      <c r="G69" s="12" t="s">
        <v>662</v>
      </c>
      <c r="H69" s="12" t="s">
        <v>61</v>
      </c>
      <c r="I69" s="12" t="s">
        <v>794</v>
      </c>
      <c r="J69" s="12" t="s">
        <v>48</v>
      </c>
      <c r="K69" s="12" t="s">
        <v>218</v>
      </c>
      <c r="L69" s="12">
        <v>169</v>
      </c>
      <c r="M69" s="27">
        <v>0.99</v>
      </c>
      <c r="N69" s="12" t="s">
        <v>796</v>
      </c>
      <c r="O69" s="12" t="s">
        <v>132</v>
      </c>
      <c r="P69" s="12" t="s">
        <v>795</v>
      </c>
      <c r="Q69" s="12" t="s">
        <v>797</v>
      </c>
      <c r="R69" s="12" t="s">
        <v>798</v>
      </c>
      <c r="S69" s="12" t="s">
        <v>32</v>
      </c>
      <c r="T69" s="12" t="s">
        <v>800</v>
      </c>
      <c r="U69" s="12" t="s">
        <v>801</v>
      </c>
      <c r="V69" s="12" t="s">
        <v>799</v>
      </c>
      <c r="W69" s="12" t="s">
        <v>802</v>
      </c>
      <c r="X69" s="12" t="s">
        <v>803</v>
      </c>
      <c r="Y69" s="12" t="s">
        <v>675</v>
      </c>
      <c r="Z69" s="12" t="s">
        <v>48</v>
      </c>
      <c r="AA69" s="12" t="s">
        <v>48</v>
      </c>
      <c r="AB69" s="12" t="s">
        <v>48</v>
      </c>
      <c r="AC69" s="12" t="s">
        <v>48</v>
      </c>
      <c r="AD69" s="12" t="s">
        <v>51</v>
      </c>
    </row>
    <row r="70" spans="1:30" s="14" customFormat="1" x14ac:dyDescent="0.25">
      <c r="A70" s="16" t="s">
        <v>387</v>
      </c>
      <c r="B70" s="15" t="s">
        <v>389</v>
      </c>
      <c r="C70" s="14" t="s">
        <v>28</v>
      </c>
      <c r="D70" s="14" t="s">
        <v>388</v>
      </c>
      <c r="E70" s="14" t="s">
        <v>1189</v>
      </c>
    </row>
    <row r="71" spans="1:30" s="14" customFormat="1" x14ac:dyDescent="0.25">
      <c r="A71" s="16" t="s">
        <v>390</v>
      </c>
      <c r="B71" s="15" t="s">
        <v>392</v>
      </c>
      <c r="C71" s="14" t="s">
        <v>28</v>
      </c>
      <c r="D71" s="14" t="s">
        <v>391</v>
      </c>
      <c r="E71" s="14" t="s">
        <v>1189</v>
      </c>
    </row>
    <row r="72" spans="1:30" s="12" customFormat="1" x14ac:dyDescent="0.25">
      <c r="A72" s="12" t="s">
        <v>393</v>
      </c>
      <c r="B72" s="26" t="s">
        <v>394</v>
      </c>
      <c r="C72" s="12" t="s">
        <v>28</v>
      </c>
      <c r="D72" s="12" t="s">
        <v>395</v>
      </c>
      <c r="E72" s="12" t="s">
        <v>30</v>
      </c>
      <c r="F72" s="12" t="s">
        <v>32</v>
      </c>
      <c r="G72" s="12" t="s">
        <v>804</v>
      </c>
      <c r="H72" s="12" t="s">
        <v>805</v>
      </c>
      <c r="I72" s="12" t="s">
        <v>810</v>
      </c>
      <c r="J72" s="12" t="s">
        <v>48</v>
      </c>
      <c r="K72" s="12" t="s">
        <v>218</v>
      </c>
      <c r="L72" s="12" t="s">
        <v>806</v>
      </c>
      <c r="M72" s="12" t="s">
        <v>808</v>
      </c>
      <c r="N72" s="12" t="s">
        <v>807</v>
      </c>
      <c r="O72" s="12" t="s">
        <v>132</v>
      </c>
      <c r="P72" s="12" t="s">
        <v>48</v>
      </c>
      <c r="Q72" s="12" t="s">
        <v>811</v>
      </c>
      <c r="R72" s="12" t="s">
        <v>812</v>
      </c>
      <c r="S72" s="12" t="s">
        <v>813</v>
      </c>
      <c r="T72" s="12" t="s">
        <v>759</v>
      </c>
      <c r="U72" s="12" t="s">
        <v>247</v>
      </c>
      <c r="V72" s="12" t="s">
        <v>44</v>
      </c>
      <c r="W72" s="12" t="s">
        <v>814</v>
      </c>
      <c r="X72" s="12" t="s">
        <v>816</v>
      </c>
      <c r="Y72" s="12" t="s">
        <v>815</v>
      </c>
      <c r="Z72" s="12" t="s">
        <v>48</v>
      </c>
      <c r="AA72" s="12" t="s">
        <v>48</v>
      </c>
      <c r="AB72" s="12" t="s">
        <v>48</v>
      </c>
      <c r="AC72" s="12" t="s">
        <v>809</v>
      </c>
      <c r="AD72" s="12" t="s">
        <v>51</v>
      </c>
    </row>
    <row r="73" spans="1:30" s="14" customFormat="1" x14ac:dyDescent="0.25">
      <c r="A73" s="16" t="s">
        <v>396</v>
      </c>
      <c r="B73" s="15" t="s">
        <v>397</v>
      </c>
      <c r="C73" s="14" t="s">
        <v>28</v>
      </c>
      <c r="D73" s="14" t="s">
        <v>398</v>
      </c>
      <c r="E73" s="14" t="s">
        <v>1189</v>
      </c>
    </row>
    <row r="74" spans="1:30" s="14" customFormat="1" x14ac:dyDescent="0.25">
      <c r="A74" s="14" t="s">
        <v>399</v>
      </c>
      <c r="B74" s="15" t="s">
        <v>400</v>
      </c>
      <c r="C74" s="14" t="s">
        <v>28</v>
      </c>
      <c r="D74" s="14" t="s">
        <v>401</v>
      </c>
      <c r="E74" s="14" t="s">
        <v>1195</v>
      </c>
    </row>
    <row r="75" spans="1:30" x14ac:dyDescent="0.25">
      <c r="A75" t="s">
        <v>402</v>
      </c>
      <c r="B75" s="7" t="s">
        <v>403</v>
      </c>
      <c r="C75" t="s">
        <v>28</v>
      </c>
      <c r="D75" t="s">
        <v>404</v>
      </c>
      <c r="E75" t="s">
        <v>30</v>
      </c>
      <c r="F75" t="s">
        <v>32</v>
      </c>
      <c r="G75" t="s">
        <v>662</v>
      </c>
      <c r="H75" t="s">
        <v>61</v>
      </c>
      <c r="I75" t="s">
        <v>139</v>
      </c>
      <c r="K75" t="s">
        <v>218</v>
      </c>
      <c r="L75">
        <v>479</v>
      </c>
      <c r="M75" s="9">
        <v>0.95</v>
      </c>
      <c r="N75" t="s">
        <v>817</v>
      </c>
      <c r="O75" t="s">
        <v>132</v>
      </c>
      <c r="P75" t="s">
        <v>818</v>
      </c>
      <c r="Q75" t="s">
        <v>819</v>
      </c>
      <c r="R75" t="s">
        <v>820</v>
      </c>
      <c r="S75" t="s">
        <v>32</v>
      </c>
      <c r="T75" t="s">
        <v>821</v>
      </c>
      <c r="U75" t="s">
        <v>822</v>
      </c>
      <c r="V75" t="s">
        <v>44</v>
      </c>
      <c r="W75" t="s">
        <v>823</v>
      </c>
      <c r="X75" t="s">
        <v>824</v>
      </c>
      <c r="Y75" t="s">
        <v>815</v>
      </c>
      <c r="Z75" t="s">
        <v>48</v>
      </c>
      <c r="AA75" t="s">
        <v>825</v>
      </c>
      <c r="AB75" t="s">
        <v>48</v>
      </c>
      <c r="AC75" t="s">
        <v>826</v>
      </c>
      <c r="AD75" t="s">
        <v>51</v>
      </c>
    </row>
    <row r="76" spans="1:30" ht="16.350000000000001" customHeight="1" x14ac:dyDescent="0.25">
      <c r="A76" t="s">
        <v>405</v>
      </c>
      <c r="B76" s="7" t="s">
        <v>407</v>
      </c>
      <c r="C76" t="s">
        <v>28</v>
      </c>
      <c r="D76" t="s">
        <v>406</v>
      </c>
      <c r="E76" t="s">
        <v>30</v>
      </c>
      <c r="F76" t="s">
        <v>32</v>
      </c>
      <c r="G76" t="s">
        <v>240</v>
      </c>
      <c r="H76" t="s">
        <v>61</v>
      </c>
      <c r="I76" s="3" t="s">
        <v>827</v>
      </c>
      <c r="J76" s="3" t="s">
        <v>828</v>
      </c>
      <c r="K76" t="s">
        <v>218</v>
      </c>
      <c r="L76">
        <v>573</v>
      </c>
      <c r="M76" t="s">
        <v>829</v>
      </c>
      <c r="N76" s="3" t="s">
        <v>830</v>
      </c>
      <c r="O76" t="s">
        <v>132</v>
      </c>
      <c r="P76" t="s">
        <v>48</v>
      </c>
      <c r="Q76" s="3" t="s">
        <v>832</v>
      </c>
      <c r="R76" t="s">
        <v>833</v>
      </c>
      <c r="S76" t="s">
        <v>32</v>
      </c>
      <c r="T76" s="12" t="s">
        <v>759</v>
      </c>
      <c r="U76" s="12" t="s">
        <v>247</v>
      </c>
      <c r="V76" s="12" t="s">
        <v>44</v>
      </c>
      <c r="W76" s="3" t="s">
        <v>834</v>
      </c>
      <c r="X76" s="3" t="s">
        <v>835</v>
      </c>
      <c r="Y76" s="3" t="s">
        <v>836</v>
      </c>
      <c r="Z76" s="3" t="s">
        <v>48</v>
      </c>
      <c r="AA76" s="3" t="s">
        <v>838</v>
      </c>
      <c r="AB76" s="3" t="s">
        <v>837</v>
      </c>
      <c r="AC76" s="3" t="s">
        <v>831</v>
      </c>
      <c r="AD76" t="s">
        <v>51</v>
      </c>
    </row>
    <row r="77" spans="1:30" x14ac:dyDescent="0.25">
      <c r="A77" t="s">
        <v>408</v>
      </c>
      <c r="B77" s="7" t="s">
        <v>409</v>
      </c>
      <c r="C77" t="s">
        <v>28</v>
      </c>
      <c r="D77" t="s">
        <v>410</v>
      </c>
      <c r="E77" t="s">
        <v>30</v>
      </c>
      <c r="F77" t="s">
        <v>32</v>
      </c>
      <c r="G77" t="s">
        <v>662</v>
      </c>
      <c r="H77" t="s">
        <v>61</v>
      </c>
      <c r="I77" t="s">
        <v>839</v>
      </c>
      <c r="J77" t="s">
        <v>48</v>
      </c>
      <c r="K77" t="s">
        <v>218</v>
      </c>
      <c r="L77">
        <v>152</v>
      </c>
      <c r="M77" s="9">
        <v>0.96</v>
      </c>
      <c r="N77" t="s">
        <v>843</v>
      </c>
      <c r="O77" t="s">
        <v>132</v>
      </c>
      <c r="P77" t="s">
        <v>840</v>
      </c>
      <c r="Q77" t="s">
        <v>842</v>
      </c>
      <c r="R77" t="s">
        <v>844</v>
      </c>
      <c r="S77" t="s">
        <v>32</v>
      </c>
      <c r="T77" t="s">
        <v>821</v>
      </c>
      <c r="U77" t="s">
        <v>822</v>
      </c>
      <c r="V77" s="12" t="s">
        <v>44</v>
      </c>
      <c r="W77" s="12" t="s">
        <v>845</v>
      </c>
      <c r="X77" s="12" t="s">
        <v>846</v>
      </c>
      <c r="Y77" s="12" t="s">
        <v>675</v>
      </c>
      <c r="Z77" s="12" t="s">
        <v>48</v>
      </c>
      <c r="AA77" s="12" t="s">
        <v>48</v>
      </c>
      <c r="AB77" s="12" t="s">
        <v>48</v>
      </c>
      <c r="AC77" t="s">
        <v>841</v>
      </c>
      <c r="AD77" t="s">
        <v>51</v>
      </c>
    </row>
    <row r="78" spans="1:30" s="14" customFormat="1" x14ac:dyDescent="0.25">
      <c r="A78" s="14" t="s">
        <v>411</v>
      </c>
      <c r="B78" s="15" t="s">
        <v>412</v>
      </c>
      <c r="C78" s="14" t="s">
        <v>1112</v>
      </c>
      <c r="D78" s="14" t="s">
        <v>413</v>
      </c>
      <c r="E78" s="14" t="s">
        <v>1113</v>
      </c>
    </row>
    <row r="79" spans="1:30" s="14" customFormat="1" x14ac:dyDescent="0.25">
      <c r="A79" s="14" t="s">
        <v>415</v>
      </c>
      <c r="B79" s="15" t="s">
        <v>416</v>
      </c>
      <c r="C79" s="14" t="s">
        <v>28</v>
      </c>
      <c r="D79" s="14" t="s">
        <v>414</v>
      </c>
      <c r="E79" s="14" t="s">
        <v>1189</v>
      </c>
    </row>
    <row r="80" spans="1:30" s="14" customFormat="1" x14ac:dyDescent="0.25">
      <c r="A80" s="14" t="s">
        <v>417</v>
      </c>
      <c r="B80" s="15" t="s">
        <v>418</v>
      </c>
      <c r="C80" s="14" t="s">
        <v>28</v>
      </c>
      <c r="D80" s="14" t="s">
        <v>419</v>
      </c>
      <c r="E80" s="14" t="s">
        <v>1189</v>
      </c>
    </row>
    <row r="81" spans="1:30" s="14" customFormat="1" x14ac:dyDescent="0.25">
      <c r="A81" s="14" t="s">
        <v>420</v>
      </c>
      <c r="B81" s="15" t="s">
        <v>422</v>
      </c>
      <c r="C81" s="14" t="s">
        <v>28</v>
      </c>
      <c r="D81" s="14" t="s">
        <v>421</v>
      </c>
      <c r="E81" s="14" t="s">
        <v>1189</v>
      </c>
    </row>
    <row r="82" spans="1:30" x14ac:dyDescent="0.25">
      <c r="A82" t="s">
        <v>424</v>
      </c>
      <c r="B82" s="7" t="s">
        <v>425</v>
      </c>
      <c r="C82" t="s">
        <v>28</v>
      </c>
      <c r="D82" t="s">
        <v>423</v>
      </c>
      <c r="E82" t="s">
        <v>30</v>
      </c>
      <c r="F82" t="s">
        <v>32</v>
      </c>
      <c r="G82" t="s">
        <v>849</v>
      </c>
      <c r="H82" t="s">
        <v>61</v>
      </c>
      <c r="I82" t="s">
        <v>850</v>
      </c>
      <c r="J82" t="s">
        <v>852</v>
      </c>
      <c r="K82" t="s">
        <v>218</v>
      </c>
      <c r="L82">
        <v>590</v>
      </c>
      <c r="M82" t="s">
        <v>851</v>
      </c>
      <c r="N82" t="s">
        <v>853</v>
      </c>
      <c r="O82" t="s">
        <v>132</v>
      </c>
      <c r="P82" t="s">
        <v>854</v>
      </c>
      <c r="Q82" t="s">
        <v>855</v>
      </c>
      <c r="R82" t="s">
        <v>856</v>
      </c>
      <c r="S82" t="s">
        <v>32</v>
      </c>
      <c r="T82" t="s">
        <v>759</v>
      </c>
      <c r="U82" t="s">
        <v>732</v>
      </c>
      <c r="V82" t="s">
        <v>857</v>
      </c>
      <c r="W82" t="s">
        <v>858</v>
      </c>
      <c r="X82" t="s">
        <v>859</v>
      </c>
      <c r="Y82" t="s">
        <v>860</v>
      </c>
      <c r="AA82" t="s">
        <v>48</v>
      </c>
      <c r="AB82" t="s">
        <v>861</v>
      </c>
      <c r="AC82" t="s">
        <v>48</v>
      </c>
      <c r="AD82" t="s">
        <v>51</v>
      </c>
    </row>
    <row r="83" spans="1:30" s="16" customFormat="1" x14ac:dyDescent="0.25">
      <c r="A83" s="16" t="s">
        <v>426</v>
      </c>
      <c r="B83" s="30" t="s">
        <v>427</v>
      </c>
      <c r="C83" s="16" t="s">
        <v>28</v>
      </c>
      <c r="D83" s="16" t="s">
        <v>428</v>
      </c>
      <c r="E83" s="16" t="s">
        <v>1131</v>
      </c>
    </row>
    <row r="84" spans="1:30" x14ac:dyDescent="0.25">
      <c r="A84" t="s">
        <v>429</v>
      </c>
      <c r="B84" s="7" t="s">
        <v>430</v>
      </c>
      <c r="C84" t="s">
        <v>28</v>
      </c>
      <c r="D84" t="s">
        <v>431</v>
      </c>
      <c r="E84" t="s">
        <v>1114</v>
      </c>
    </row>
    <row r="85" spans="1:30" s="12" customFormat="1" x14ac:dyDescent="0.25">
      <c r="A85" s="12" t="s">
        <v>432</v>
      </c>
      <c r="B85" s="26" t="s">
        <v>433</v>
      </c>
      <c r="C85" s="12" t="s">
        <v>28</v>
      </c>
      <c r="D85" s="12" t="s">
        <v>434</v>
      </c>
      <c r="E85" s="12" t="s">
        <v>30</v>
      </c>
      <c r="F85" s="12" t="s">
        <v>32</v>
      </c>
      <c r="G85" s="12" t="s">
        <v>864</v>
      </c>
      <c r="H85" s="12" t="s">
        <v>61</v>
      </c>
      <c r="I85" s="12" t="s">
        <v>61</v>
      </c>
      <c r="J85" s="12" t="s">
        <v>866</v>
      </c>
      <c r="K85" s="12" t="s">
        <v>218</v>
      </c>
      <c r="L85" s="12">
        <v>407</v>
      </c>
      <c r="M85" s="12" t="s">
        <v>865</v>
      </c>
      <c r="N85" s="12" t="s">
        <v>867</v>
      </c>
      <c r="O85" s="12" t="s">
        <v>132</v>
      </c>
      <c r="P85" s="12" t="s">
        <v>868</v>
      </c>
      <c r="Q85" s="12" t="s">
        <v>869</v>
      </c>
      <c r="R85" s="12" t="s">
        <v>870</v>
      </c>
      <c r="S85" s="12" t="s">
        <v>32</v>
      </c>
      <c r="T85" s="12" t="s">
        <v>759</v>
      </c>
      <c r="U85" s="12" t="s">
        <v>871</v>
      </c>
      <c r="V85" s="12" t="s">
        <v>44</v>
      </c>
      <c r="W85" s="12" t="s">
        <v>872</v>
      </c>
      <c r="X85" s="12" t="s">
        <v>873</v>
      </c>
      <c r="Y85" s="12" t="s">
        <v>874</v>
      </c>
      <c r="Z85" s="12" t="s">
        <v>48</v>
      </c>
      <c r="AA85" s="12" t="s">
        <v>875</v>
      </c>
      <c r="AB85" s="12" t="s">
        <v>876</v>
      </c>
      <c r="AC85" s="12" t="s">
        <v>862</v>
      </c>
      <c r="AD85" s="12" t="s">
        <v>863</v>
      </c>
    </row>
    <row r="86" spans="1:30" s="14" customFormat="1" x14ac:dyDescent="0.25">
      <c r="A86" s="14" t="s">
        <v>435</v>
      </c>
      <c r="B86" s="15" t="s">
        <v>436</v>
      </c>
      <c r="C86" s="14" t="s">
        <v>28</v>
      </c>
      <c r="D86" s="14" t="s">
        <v>437</v>
      </c>
      <c r="E86" s="14" t="s">
        <v>1189</v>
      </c>
    </row>
    <row r="87" spans="1:30" x14ac:dyDescent="0.25">
      <c r="A87" t="s">
        <v>438</v>
      </c>
      <c r="B87" s="7" t="s">
        <v>440</v>
      </c>
      <c r="C87" t="s">
        <v>28</v>
      </c>
      <c r="D87" t="s">
        <v>439</v>
      </c>
      <c r="E87" t="s">
        <v>30</v>
      </c>
      <c r="F87" t="s">
        <v>32</v>
      </c>
      <c r="G87" t="s">
        <v>1169</v>
      </c>
      <c r="H87" t="s">
        <v>61</v>
      </c>
      <c r="I87" t="s">
        <v>632</v>
      </c>
      <c r="J87">
        <v>20</v>
      </c>
      <c r="K87" t="s">
        <v>63</v>
      </c>
      <c r="L87">
        <v>1484</v>
      </c>
      <c r="M87" t="s">
        <v>48</v>
      </c>
      <c r="N87" t="s">
        <v>1170</v>
      </c>
      <c r="O87" t="s">
        <v>132</v>
      </c>
      <c r="P87" t="s">
        <v>1171</v>
      </c>
      <c r="Q87" t="s">
        <v>1172</v>
      </c>
      <c r="R87" t="s">
        <v>1173</v>
      </c>
      <c r="S87" t="s">
        <v>32</v>
      </c>
      <c r="T87" t="s">
        <v>1174</v>
      </c>
      <c r="U87" t="s">
        <v>1175</v>
      </c>
      <c r="V87" t="s">
        <v>1127</v>
      </c>
      <c r="W87" t="s">
        <v>1178</v>
      </c>
      <c r="X87" t="s">
        <v>1176</v>
      </c>
      <c r="Y87" t="s">
        <v>1168</v>
      </c>
      <c r="Z87" t="s">
        <v>48</v>
      </c>
      <c r="AA87" t="s">
        <v>48</v>
      </c>
      <c r="AB87" t="s">
        <v>48</v>
      </c>
      <c r="AC87" t="s">
        <v>48</v>
      </c>
      <c r="AD87" t="s">
        <v>51</v>
      </c>
    </row>
    <row r="88" spans="1:30" s="14" customFormat="1" x14ac:dyDescent="0.25">
      <c r="A88" s="14" t="s">
        <v>443</v>
      </c>
      <c r="B88" s="15" t="s">
        <v>441</v>
      </c>
      <c r="C88" s="14" t="s">
        <v>28</v>
      </c>
      <c r="D88" s="14" t="s">
        <v>442</v>
      </c>
      <c r="E88" s="14" t="s">
        <v>1130</v>
      </c>
      <c r="F88" s="14" t="s">
        <v>32</v>
      </c>
      <c r="G88" s="14" t="s">
        <v>1169</v>
      </c>
      <c r="H88" s="14" t="s">
        <v>61</v>
      </c>
      <c r="I88" s="14" t="s">
        <v>632</v>
      </c>
      <c r="J88" s="14">
        <v>20</v>
      </c>
      <c r="K88" s="14" t="s">
        <v>63</v>
      </c>
      <c r="L88" s="14">
        <v>1484</v>
      </c>
      <c r="M88" s="14" t="s">
        <v>48</v>
      </c>
      <c r="N88" s="14" t="s">
        <v>1170</v>
      </c>
      <c r="O88" s="14" t="s">
        <v>132</v>
      </c>
      <c r="P88" s="14" t="s">
        <v>1177</v>
      </c>
      <c r="Q88" s="14" t="s">
        <v>1172</v>
      </c>
      <c r="R88" s="14" t="s">
        <v>1173</v>
      </c>
      <c r="S88" s="14" t="s">
        <v>32</v>
      </c>
      <c r="T88" s="14" t="s">
        <v>1174</v>
      </c>
      <c r="U88" s="14" t="s">
        <v>1175</v>
      </c>
      <c r="V88" s="14" t="s">
        <v>1127</v>
      </c>
      <c r="W88" s="14" t="s">
        <v>1179</v>
      </c>
    </row>
    <row r="89" spans="1:30" s="12" customFormat="1" x14ac:dyDescent="0.25">
      <c r="A89" s="12" t="s">
        <v>444</v>
      </c>
      <c r="B89" s="26" t="s">
        <v>445</v>
      </c>
      <c r="C89" s="12" t="s">
        <v>28</v>
      </c>
      <c r="D89" s="12" t="s">
        <v>446</v>
      </c>
      <c r="E89" s="12" t="s">
        <v>30</v>
      </c>
      <c r="F89" s="12" t="s">
        <v>32</v>
      </c>
      <c r="G89" s="12" t="s">
        <v>662</v>
      </c>
      <c r="H89" s="12" t="s">
        <v>61</v>
      </c>
      <c r="I89" s="12" t="s">
        <v>877</v>
      </c>
      <c r="J89" s="12" t="s">
        <v>879</v>
      </c>
      <c r="K89" s="12" t="s">
        <v>218</v>
      </c>
      <c r="L89" s="12">
        <v>238</v>
      </c>
      <c r="M89" s="27">
        <v>0.31</v>
      </c>
      <c r="N89" s="12" t="s">
        <v>880</v>
      </c>
      <c r="O89" s="12" t="s">
        <v>132</v>
      </c>
      <c r="P89" s="12" t="s">
        <v>48</v>
      </c>
      <c r="Q89" s="12" t="s">
        <v>881</v>
      </c>
      <c r="R89" s="12" t="s">
        <v>882</v>
      </c>
      <c r="S89" s="12" t="s">
        <v>32</v>
      </c>
      <c r="T89" s="12" t="s">
        <v>883</v>
      </c>
      <c r="U89" s="12" t="s">
        <v>884</v>
      </c>
      <c r="V89" s="12" t="s">
        <v>885</v>
      </c>
      <c r="W89" s="12" t="s">
        <v>886</v>
      </c>
      <c r="X89" s="12" t="s">
        <v>887</v>
      </c>
      <c r="Y89" s="12" t="s">
        <v>675</v>
      </c>
      <c r="Z89" s="12" t="s">
        <v>48</v>
      </c>
      <c r="AA89" s="12" t="s">
        <v>888</v>
      </c>
      <c r="AB89" s="12" t="s">
        <v>889</v>
      </c>
      <c r="AC89" s="12" t="s">
        <v>878</v>
      </c>
      <c r="AD89" s="12" t="s">
        <v>51</v>
      </c>
    </row>
    <row r="90" spans="1:30" s="14" customFormat="1" x14ac:dyDescent="0.25">
      <c r="A90" s="14" t="s">
        <v>447</v>
      </c>
      <c r="B90" s="15" t="s">
        <v>449</v>
      </c>
      <c r="C90" s="14" t="s">
        <v>28</v>
      </c>
      <c r="D90" s="14" t="s">
        <v>448</v>
      </c>
      <c r="E90" s="14" t="s">
        <v>1189</v>
      </c>
    </row>
    <row r="91" spans="1:30" s="14" customFormat="1" x14ac:dyDescent="0.25">
      <c r="A91" s="14" t="s">
        <v>453</v>
      </c>
      <c r="B91" s="15" t="s">
        <v>454</v>
      </c>
      <c r="C91" s="14" t="s">
        <v>28</v>
      </c>
      <c r="D91" s="14" t="s">
        <v>455</v>
      </c>
      <c r="E91" s="14" t="s">
        <v>965</v>
      </c>
    </row>
    <row r="92" spans="1:30" x14ac:dyDescent="0.25">
      <c r="A92" t="s">
        <v>57</v>
      </c>
      <c r="B92" s="7" t="s">
        <v>58</v>
      </c>
      <c r="C92" t="s">
        <v>28</v>
      </c>
      <c r="D92" t="s">
        <v>456</v>
      </c>
      <c r="E92" t="s">
        <v>30</v>
      </c>
      <c r="F92" t="s">
        <v>32</v>
      </c>
      <c r="G92" t="s">
        <v>60</v>
      </c>
      <c r="H92" t="s">
        <v>61</v>
      </c>
      <c r="I92" t="s">
        <v>890</v>
      </c>
      <c r="J92" t="s">
        <v>892</v>
      </c>
      <c r="K92" t="s">
        <v>218</v>
      </c>
      <c r="L92">
        <v>360</v>
      </c>
      <c r="M92" s="9">
        <v>0.93</v>
      </c>
      <c r="N92" t="s">
        <v>893</v>
      </c>
      <c r="O92" t="s">
        <v>132</v>
      </c>
      <c r="P92" t="s">
        <v>891</v>
      </c>
      <c r="Q92" t="s">
        <v>894</v>
      </c>
      <c r="R92" t="s">
        <v>895</v>
      </c>
      <c r="S92" t="s">
        <v>32</v>
      </c>
      <c r="T92" t="s">
        <v>759</v>
      </c>
      <c r="U92" t="s">
        <v>224</v>
      </c>
      <c r="V92" t="s">
        <v>44</v>
      </c>
      <c r="W92" t="s">
        <v>896</v>
      </c>
      <c r="X92" t="s">
        <v>897</v>
      </c>
      <c r="Y92" t="s">
        <v>675</v>
      </c>
      <c r="Z92" t="s">
        <v>48</v>
      </c>
      <c r="AA92" t="s">
        <v>75</v>
      </c>
      <c r="AB92" t="s">
        <v>898</v>
      </c>
      <c r="AC92" t="s">
        <v>65</v>
      </c>
      <c r="AD92" t="s">
        <v>51</v>
      </c>
    </row>
    <row r="93" spans="1:30" x14ac:dyDescent="0.25">
      <c r="A93" t="s">
        <v>457</v>
      </c>
      <c r="B93" s="7" t="s">
        <v>458</v>
      </c>
      <c r="C93" t="s">
        <v>28</v>
      </c>
      <c r="D93" t="s">
        <v>459</v>
      </c>
      <c r="E93" t="s">
        <v>30</v>
      </c>
      <c r="F93" t="s">
        <v>32</v>
      </c>
      <c r="G93" t="s">
        <v>899</v>
      </c>
      <c r="H93" t="s">
        <v>915</v>
      </c>
      <c r="I93" t="s">
        <v>900</v>
      </c>
      <c r="J93" t="s">
        <v>901</v>
      </c>
      <c r="K93" t="s">
        <v>218</v>
      </c>
      <c r="L93">
        <v>1012</v>
      </c>
      <c r="M93" t="s">
        <v>902</v>
      </c>
      <c r="N93" t="s">
        <v>903</v>
      </c>
      <c r="O93" t="s">
        <v>132</v>
      </c>
      <c r="P93" t="s">
        <v>904</v>
      </c>
      <c r="Q93" t="s">
        <v>905</v>
      </c>
      <c r="R93" t="s">
        <v>906</v>
      </c>
      <c r="S93" t="s">
        <v>669</v>
      </c>
      <c r="T93" t="s">
        <v>759</v>
      </c>
      <c r="U93" t="s">
        <v>907</v>
      </c>
      <c r="V93" t="s">
        <v>44</v>
      </c>
      <c r="W93" t="s">
        <v>908</v>
      </c>
      <c r="X93" t="s">
        <v>909</v>
      </c>
      <c r="Y93" t="s">
        <v>675</v>
      </c>
      <c r="Z93" t="s">
        <v>48</v>
      </c>
      <c r="AA93" t="s">
        <v>911</v>
      </c>
      <c r="AB93" t="s">
        <v>910</v>
      </c>
      <c r="AC93" t="s">
        <v>912</v>
      </c>
      <c r="AD93" t="s">
        <v>913</v>
      </c>
    </row>
    <row r="94" spans="1:30" s="14" customFormat="1" x14ac:dyDescent="0.25">
      <c r="A94" s="14" t="s">
        <v>460</v>
      </c>
      <c r="B94" s="15" t="s">
        <v>461</v>
      </c>
      <c r="C94" s="14" t="s">
        <v>28</v>
      </c>
      <c r="D94" s="14" t="s">
        <v>462</v>
      </c>
      <c r="E94" s="14" t="s">
        <v>1189</v>
      </c>
    </row>
    <row r="95" spans="1:30" s="14" customFormat="1" x14ac:dyDescent="0.25">
      <c r="A95" s="14" t="s">
        <v>463</v>
      </c>
      <c r="B95" s="15" t="s">
        <v>465</v>
      </c>
      <c r="C95" s="14" t="s">
        <v>28</v>
      </c>
      <c r="D95" s="14" t="s">
        <v>464</v>
      </c>
      <c r="E95" s="14" t="s">
        <v>1195</v>
      </c>
    </row>
    <row r="96" spans="1:30" s="12" customFormat="1" x14ac:dyDescent="0.25">
      <c r="A96" s="12" t="s">
        <v>466</v>
      </c>
      <c r="B96" s="26" t="s">
        <v>468</v>
      </c>
      <c r="C96" s="12" t="s">
        <v>28</v>
      </c>
      <c r="D96" s="12" t="s">
        <v>467</v>
      </c>
      <c r="E96" s="12" t="s">
        <v>30</v>
      </c>
      <c r="F96" s="12" t="s">
        <v>32</v>
      </c>
      <c r="G96" s="12" t="s">
        <v>662</v>
      </c>
      <c r="H96" s="12" t="s">
        <v>61</v>
      </c>
      <c r="I96" s="12" t="s">
        <v>914</v>
      </c>
      <c r="J96" s="12" t="s">
        <v>48</v>
      </c>
      <c r="K96" s="12" t="s">
        <v>218</v>
      </c>
      <c r="L96" s="12">
        <v>459</v>
      </c>
      <c r="M96" s="12" t="s">
        <v>48</v>
      </c>
      <c r="N96" s="12" t="s">
        <v>916</v>
      </c>
      <c r="O96" s="12" t="s">
        <v>132</v>
      </c>
      <c r="P96" s="12">
        <v>1977</v>
      </c>
      <c r="Q96" s="12" t="s">
        <v>917</v>
      </c>
      <c r="R96" s="12" t="s">
        <v>918</v>
      </c>
      <c r="S96" s="12" t="s">
        <v>32</v>
      </c>
      <c r="T96" s="12" t="s">
        <v>19</v>
      </c>
      <c r="U96" s="12" t="s">
        <v>919</v>
      </c>
      <c r="V96" s="12" t="s">
        <v>920</v>
      </c>
      <c r="W96" s="12" t="s">
        <v>921</v>
      </c>
      <c r="X96" s="12" t="s">
        <v>922</v>
      </c>
      <c r="Y96" s="12" t="s">
        <v>675</v>
      </c>
      <c r="Z96" s="12" t="s">
        <v>48</v>
      </c>
      <c r="AA96" s="12" t="s">
        <v>923</v>
      </c>
      <c r="AB96" s="12" t="s">
        <v>48</v>
      </c>
      <c r="AC96" s="12" t="s">
        <v>48</v>
      </c>
      <c r="AD96" s="12" t="s">
        <v>51</v>
      </c>
    </row>
    <row r="97" spans="1:30" s="14" customFormat="1" x14ac:dyDescent="0.25">
      <c r="A97" s="14" t="s">
        <v>469</v>
      </c>
      <c r="B97" s="15" t="s">
        <v>470</v>
      </c>
      <c r="C97" s="14" t="s">
        <v>28</v>
      </c>
      <c r="D97" s="14" t="s">
        <v>471</v>
      </c>
      <c r="E97" s="14" t="s">
        <v>1195</v>
      </c>
    </row>
    <row r="98" spans="1:30" s="14" customFormat="1" x14ac:dyDescent="0.25">
      <c r="A98" s="14" t="s">
        <v>472</v>
      </c>
      <c r="B98" s="15" t="s">
        <v>474</v>
      </c>
      <c r="C98" s="14" t="s">
        <v>28</v>
      </c>
      <c r="D98" s="14" t="s">
        <v>473</v>
      </c>
      <c r="E98" s="14" t="s">
        <v>1196</v>
      </c>
    </row>
    <row r="99" spans="1:30" s="14" customFormat="1" x14ac:dyDescent="0.25">
      <c r="A99" s="14" t="s">
        <v>475</v>
      </c>
      <c r="B99" s="15" t="s">
        <v>476</v>
      </c>
      <c r="C99" s="14" t="s">
        <v>28</v>
      </c>
      <c r="D99" s="14" t="s">
        <v>477</v>
      </c>
      <c r="E99" s="14" t="s">
        <v>1195</v>
      </c>
    </row>
    <row r="100" spans="1:30" s="14" customFormat="1" x14ac:dyDescent="0.25">
      <c r="A100" s="14" t="s">
        <v>478</v>
      </c>
      <c r="B100" s="15" t="s">
        <v>480</v>
      </c>
      <c r="C100" s="14" t="s">
        <v>28</v>
      </c>
      <c r="D100" s="14" t="s">
        <v>479</v>
      </c>
      <c r="E100" s="14" t="s">
        <v>1189</v>
      </c>
    </row>
    <row r="101" spans="1:30" s="14" customFormat="1" x14ac:dyDescent="0.25">
      <c r="A101" s="14" t="s">
        <v>481</v>
      </c>
      <c r="B101" s="15" t="s">
        <v>483</v>
      </c>
      <c r="C101" s="14" t="s">
        <v>28</v>
      </c>
      <c r="D101" s="14" t="s">
        <v>482</v>
      </c>
      <c r="E101" s="14" t="s">
        <v>1189</v>
      </c>
    </row>
    <row r="102" spans="1:30" s="14" customFormat="1" x14ac:dyDescent="0.25">
      <c r="A102" s="14" t="s">
        <v>487</v>
      </c>
      <c r="B102" s="15" t="s">
        <v>488</v>
      </c>
      <c r="C102" s="14" t="s">
        <v>28</v>
      </c>
      <c r="D102" s="14" t="s">
        <v>489</v>
      </c>
      <c r="E102" s="14" t="s">
        <v>1195</v>
      </c>
    </row>
    <row r="103" spans="1:30" s="14" customFormat="1" x14ac:dyDescent="0.25">
      <c r="A103" s="14" t="s">
        <v>493</v>
      </c>
      <c r="B103" s="15" t="s">
        <v>494</v>
      </c>
      <c r="C103" s="14" t="s">
        <v>28</v>
      </c>
      <c r="D103" s="14" t="s">
        <v>495</v>
      </c>
      <c r="E103" s="14" t="s">
        <v>1189</v>
      </c>
    </row>
    <row r="104" spans="1:30" s="32" customFormat="1" x14ac:dyDescent="0.25">
      <c r="A104" s="32" t="s">
        <v>496</v>
      </c>
      <c r="B104" s="33" t="s">
        <v>498</v>
      </c>
      <c r="C104" s="32" t="s">
        <v>28</v>
      </c>
      <c r="D104" s="32" t="s">
        <v>497</v>
      </c>
      <c r="E104" s="32" t="s">
        <v>30</v>
      </c>
      <c r="F104" s="32" t="s">
        <v>32</v>
      </c>
      <c r="G104" s="32" t="s">
        <v>705</v>
      </c>
      <c r="H104" s="32" t="s">
        <v>1198</v>
      </c>
      <c r="I104" s="32" t="s">
        <v>1199</v>
      </c>
      <c r="J104" s="32" t="s">
        <v>48</v>
      </c>
      <c r="K104" s="32" t="s">
        <v>218</v>
      </c>
      <c r="L104" s="32">
        <v>53</v>
      </c>
      <c r="M104" s="34">
        <v>1</v>
      </c>
      <c r="N104" s="32" t="s">
        <v>1200</v>
      </c>
      <c r="O104" s="32" t="s">
        <v>132</v>
      </c>
      <c r="P104" s="32" t="s">
        <v>48</v>
      </c>
      <c r="Q104" s="32" t="s">
        <v>1201</v>
      </c>
      <c r="R104" s="32" t="s">
        <v>1202</v>
      </c>
      <c r="S104" s="32" t="s">
        <v>32</v>
      </c>
      <c r="T104" s="32" t="s">
        <v>759</v>
      </c>
      <c r="U104" s="32" t="s">
        <v>1203</v>
      </c>
      <c r="V104" s="32" t="s">
        <v>44</v>
      </c>
      <c r="W104" s="32" t="s">
        <v>1204</v>
      </c>
      <c r="X104" s="32" t="s">
        <v>1205</v>
      </c>
      <c r="Y104" s="32" t="s">
        <v>1206</v>
      </c>
      <c r="Z104" s="32" t="s">
        <v>48</v>
      </c>
      <c r="AA104" s="32" t="s">
        <v>1207</v>
      </c>
      <c r="AB104" s="32" t="s">
        <v>1208</v>
      </c>
      <c r="AC104" s="32" t="s">
        <v>48</v>
      </c>
      <c r="AD104" s="32" t="s">
        <v>51</v>
      </c>
    </row>
    <row r="105" spans="1:30" s="14" customFormat="1" x14ac:dyDescent="0.25">
      <c r="A105" s="14" t="s">
        <v>502</v>
      </c>
      <c r="B105" s="15" t="s">
        <v>504</v>
      </c>
      <c r="C105" s="14" t="s">
        <v>28</v>
      </c>
      <c r="D105" s="16" t="s">
        <v>503</v>
      </c>
      <c r="E105" s="14" t="s">
        <v>1189</v>
      </c>
    </row>
    <row r="106" spans="1:30" s="12" customFormat="1" x14ac:dyDescent="0.25">
      <c r="A106" s="12" t="s">
        <v>508</v>
      </c>
      <c r="B106" s="26" t="s">
        <v>510</v>
      </c>
      <c r="C106" s="12" t="s">
        <v>28</v>
      </c>
      <c r="D106" s="12" t="s">
        <v>509</v>
      </c>
      <c r="E106" s="12" t="s">
        <v>30</v>
      </c>
      <c r="F106" s="12" t="s">
        <v>32</v>
      </c>
      <c r="G106" s="12" t="s">
        <v>662</v>
      </c>
      <c r="H106" s="12" t="s">
        <v>61</v>
      </c>
      <c r="I106" s="12" t="s">
        <v>925</v>
      </c>
      <c r="J106" s="12" t="s">
        <v>48</v>
      </c>
      <c r="K106" s="12" t="s">
        <v>218</v>
      </c>
      <c r="L106" s="12">
        <v>340</v>
      </c>
      <c r="M106" s="12" t="s">
        <v>48</v>
      </c>
      <c r="N106" s="12" t="s">
        <v>926</v>
      </c>
      <c r="O106" s="12" t="s">
        <v>681</v>
      </c>
      <c r="P106" s="12" t="s">
        <v>927</v>
      </c>
      <c r="Q106" s="12" t="s">
        <v>928</v>
      </c>
      <c r="R106" s="12" t="s">
        <v>929</v>
      </c>
      <c r="S106" s="12" t="s">
        <v>32</v>
      </c>
      <c r="T106" s="12" t="s">
        <v>930</v>
      </c>
      <c r="U106" s="12" t="s">
        <v>931</v>
      </c>
      <c r="V106" s="12" t="s">
        <v>932</v>
      </c>
      <c r="W106" s="12" t="s">
        <v>933</v>
      </c>
      <c r="X106" s="12" t="s">
        <v>934</v>
      </c>
      <c r="Y106" s="12" t="s">
        <v>935</v>
      </c>
      <c r="Z106" s="12" t="s">
        <v>48</v>
      </c>
      <c r="AA106" s="12" t="s">
        <v>48</v>
      </c>
      <c r="AB106" s="12" t="s">
        <v>936</v>
      </c>
      <c r="AC106" s="12" t="s">
        <v>48</v>
      </c>
      <c r="AD106" s="12" t="s">
        <v>51</v>
      </c>
    </row>
    <row r="107" spans="1:30" s="14" customFormat="1" x14ac:dyDescent="0.25">
      <c r="A107" s="14" t="s">
        <v>511</v>
      </c>
      <c r="B107" s="15" t="s">
        <v>512</v>
      </c>
      <c r="C107" s="14" t="s">
        <v>28</v>
      </c>
      <c r="D107" s="16" t="s">
        <v>513</v>
      </c>
      <c r="E107" s="16" t="s">
        <v>1067</v>
      </c>
    </row>
    <row r="108" spans="1:30" s="12" customFormat="1" x14ac:dyDescent="0.25">
      <c r="A108" s="12" t="s">
        <v>514</v>
      </c>
      <c r="B108" s="26" t="s">
        <v>516</v>
      </c>
      <c r="C108" s="12" t="s">
        <v>28</v>
      </c>
      <c r="D108" s="12" t="s">
        <v>515</v>
      </c>
      <c r="E108" s="12" t="s">
        <v>30</v>
      </c>
      <c r="F108" s="12" t="s">
        <v>32</v>
      </c>
      <c r="G108" s="12" t="s">
        <v>240</v>
      </c>
      <c r="H108" s="12" t="s">
        <v>61</v>
      </c>
      <c r="I108" s="12" t="s">
        <v>1133</v>
      </c>
      <c r="J108" s="12" t="s">
        <v>1134</v>
      </c>
      <c r="K108" s="12" t="s">
        <v>218</v>
      </c>
      <c r="L108" s="12">
        <v>179</v>
      </c>
      <c r="M108" s="27">
        <v>0.18</v>
      </c>
      <c r="N108" s="12" t="s">
        <v>1135</v>
      </c>
      <c r="O108" s="12" t="s">
        <v>132</v>
      </c>
      <c r="P108" s="12" t="s">
        <v>48</v>
      </c>
      <c r="Q108" s="12" t="s">
        <v>1136</v>
      </c>
      <c r="R108" s="12" t="s">
        <v>1137</v>
      </c>
      <c r="S108" s="12" t="s">
        <v>669</v>
      </c>
      <c r="T108" s="12" t="s">
        <v>1139</v>
      </c>
      <c r="U108" s="12" t="s">
        <v>1138</v>
      </c>
      <c r="V108" s="12" t="s">
        <v>920</v>
      </c>
      <c r="W108" s="12" t="s">
        <v>1140</v>
      </c>
      <c r="X108" s="12" t="s">
        <v>1141</v>
      </c>
      <c r="Y108" s="12" t="s">
        <v>1142</v>
      </c>
      <c r="Z108" s="12" t="s">
        <v>48</v>
      </c>
      <c r="AA108" s="12" t="s">
        <v>1143</v>
      </c>
      <c r="AB108" s="12" t="s">
        <v>1144</v>
      </c>
      <c r="AC108" s="12" t="s">
        <v>1145</v>
      </c>
      <c r="AD108" s="12" t="s">
        <v>51</v>
      </c>
    </row>
    <row r="109" spans="1:30" x14ac:dyDescent="0.25">
      <c r="A109" t="s">
        <v>517</v>
      </c>
      <c r="B109" s="7" t="s">
        <v>518</v>
      </c>
      <c r="C109" t="s">
        <v>28</v>
      </c>
      <c r="D109" s="12" t="s">
        <v>519</v>
      </c>
      <c r="E109" s="12" t="s">
        <v>30</v>
      </c>
      <c r="F109" t="s">
        <v>32</v>
      </c>
      <c r="G109" t="s">
        <v>1169</v>
      </c>
      <c r="H109" t="s">
        <v>61</v>
      </c>
      <c r="I109" t="s">
        <v>632</v>
      </c>
      <c r="J109">
        <v>20</v>
      </c>
      <c r="K109" t="s">
        <v>63</v>
      </c>
      <c r="L109">
        <v>1484</v>
      </c>
      <c r="M109" t="s">
        <v>48</v>
      </c>
      <c r="N109" t="s">
        <v>1170</v>
      </c>
      <c r="O109" t="s">
        <v>132</v>
      </c>
      <c r="P109" t="s">
        <v>1180</v>
      </c>
      <c r="Q109" t="s">
        <v>1172</v>
      </c>
      <c r="R109" t="s">
        <v>1173</v>
      </c>
      <c r="S109" t="s">
        <v>32</v>
      </c>
      <c r="T109" t="s">
        <v>1174</v>
      </c>
      <c r="U109" t="s">
        <v>1175</v>
      </c>
      <c r="V109" t="s">
        <v>1127</v>
      </c>
      <c r="W109" t="s">
        <v>1182</v>
      </c>
      <c r="X109" t="s">
        <v>1181</v>
      </c>
      <c r="Y109" t="s">
        <v>1003</v>
      </c>
      <c r="Z109" t="s">
        <v>48</v>
      </c>
      <c r="AA109" t="s">
        <v>48</v>
      </c>
      <c r="AB109" t="s">
        <v>48</v>
      </c>
      <c r="AC109" t="s">
        <v>48</v>
      </c>
      <c r="AD109" t="s">
        <v>51</v>
      </c>
    </row>
    <row r="110" spans="1:30" s="14" customFormat="1" x14ac:dyDescent="0.25">
      <c r="A110" s="14" t="s">
        <v>520</v>
      </c>
      <c r="B110" s="15" t="s">
        <v>522</v>
      </c>
      <c r="C110" s="14" t="s">
        <v>28</v>
      </c>
      <c r="D110" s="16" t="s">
        <v>521</v>
      </c>
      <c r="E110" s="16" t="s">
        <v>937</v>
      </c>
    </row>
    <row r="111" spans="1:30" x14ac:dyDescent="0.25">
      <c r="A111" t="s">
        <v>523</v>
      </c>
      <c r="B111" s="7" t="s">
        <v>525</v>
      </c>
      <c r="C111" t="s">
        <v>28</v>
      </c>
      <c r="D111" s="12" t="s">
        <v>524</v>
      </c>
      <c r="E111" s="12" t="s">
        <v>30</v>
      </c>
      <c r="F111" t="s">
        <v>32</v>
      </c>
      <c r="G111" t="s">
        <v>1169</v>
      </c>
      <c r="H111" t="s">
        <v>61</v>
      </c>
      <c r="I111" t="s">
        <v>632</v>
      </c>
      <c r="J111">
        <v>20</v>
      </c>
      <c r="K111" t="s">
        <v>63</v>
      </c>
      <c r="L111">
        <v>1484</v>
      </c>
      <c r="M111" t="s">
        <v>48</v>
      </c>
      <c r="N111" t="s">
        <v>1170</v>
      </c>
      <c r="O111" t="s">
        <v>132</v>
      </c>
      <c r="P111" t="s">
        <v>1180</v>
      </c>
      <c r="Q111" t="s">
        <v>1172</v>
      </c>
      <c r="R111" t="s">
        <v>1173</v>
      </c>
      <c r="S111" t="s">
        <v>32</v>
      </c>
      <c r="T111" t="s">
        <v>1174</v>
      </c>
      <c r="U111" t="s">
        <v>1175</v>
      </c>
      <c r="V111" t="s">
        <v>1127</v>
      </c>
      <c r="W111" t="s">
        <v>1184</v>
      </c>
      <c r="X111" t="s">
        <v>1183</v>
      </c>
      <c r="Y111" t="s">
        <v>174</v>
      </c>
      <c r="Z111" t="s">
        <v>48</v>
      </c>
      <c r="AA111" t="s">
        <v>48</v>
      </c>
      <c r="AB111" t="s">
        <v>48</v>
      </c>
      <c r="AC111" t="s">
        <v>48</v>
      </c>
      <c r="AD111" t="s">
        <v>51</v>
      </c>
    </row>
    <row r="112" spans="1:30" s="14" customFormat="1" x14ac:dyDescent="0.25">
      <c r="A112" s="14" t="s">
        <v>526</v>
      </c>
      <c r="B112" s="15" t="s">
        <v>528</v>
      </c>
      <c r="C112" s="14" t="s">
        <v>28</v>
      </c>
      <c r="D112" s="16" t="s">
        <v>527</v>
      </c>
      <c r="E112" s="16" t="s">
        <v>938</v>
      </c>
    </row>
    <row r="113" spans="1:30" s="14" customFormat="1" x14ac:dyDescent="0.25">
      <c r="A113" s="14" t="s">
        <v>529</v>
      </c>
      <c r="B113" s="15" t="s">
        <v>530</v>
      </c>
      <c r="C113" s="14" t="s">
        <v>28</v>
      </c>
      <c r="E113" s="16" t="s">
        <v>1115</v>
      </c>
    </row>
    <row r="114" spans="1:30" s="12" customFormat="1" x14ac:dyDescent="0.25">
      <c r="A114" s="12" t="s">
        <v>531</v>
      </c>
      <c r="B114" s="26" t="s">
        <v>532</v>
      </c>
      <c r="C114" s="12" t="s">
        <v>28</v>
      </c>
      <c r="E114" s="12" t="s">
        <v>30</v>
      </c>
      <c r="F114" s="12" t="s">
        <v>32</v>
      </c>
      <c r="G114" s="12" t="s">
        <v>662</v>
      </c>
      <c r="H114" s="12" t="s">
        <v>954</v>
      </c>
      <c r="I114" s="12" t="s">
        <v>646</v>
      </c>
      <c r="J114" s="12" t="s">
        <v>48</v>
      </c>
      <c r="K114" s="12" t="s">
        <v>218</v>
      </c>
      <c r="L114" s="12" t="s">
        <v>955</v>
      </c>
      <c r="M114" s="12" t="s">
        <v>48</v>
      </c>
      <c r="N114" s="12" t="s">
        <v>956</v>
      </c>
      <c r="O114" s="12" t="s">
        <v>142</v>
      </c>
      <c r="P114" s="12" t="s">
        <v>957</v>
      </c>
      <c r="Q114" s="12" t="s">
        <v>958</v>
      </c>
      <c r="R114" s="12" t="s">
        <v>959</v>
      </c>
      <c r="S114" s="12" t="s">
        <v>32</v>
      </c>
      <c r="T114" s="12" t="s">
        <v>685</v>
      </c>
      <c r="U114" s="12" t="s">
        <v>960</v>
      </c>
      <c r="V114" s="12" t="s">
        <v>640</v>
      </c>
      <c r="W114" s="12" t="s">
        <v>961</v>
      </c>
      <c r="X114" s="12" t="s">
        <v>962</v>
      </c>
      <c r="Y114" s="12" t="s">
        <v>963</v>
      </c>
      <c r="Z114" s="12" t="s">
        <v>48</v>
      </c>
      <c r="AA114" s="12" t="s">
        <v>964</v>
      </c>
      <c r="AB114" s="12" t="s">
        <v>48</v>
      </c>
      <c r="AC114" s="12" t="s">
        <v>48</v>
      </c>
      <c r="AD114" s="12" t="s">
        <v>51</v>
      </c>
    </row>
    <row r="115" spans="1:30" s="12" customFormat="1" x14ac:dyDescent="0.25">
      <c r="A115" s="12" t="s">
        <v>533</v>
      </c>
      <c r="B115" s="26" t="s">
        <v>534</v>
      </c>
      <c r="C115" s="12" t="s">
        <v>28</v>
      </c>
      <c r="D115" s="12" t="s">
        <v>535</v>
      </c>
      <c r="E115" s="12" t="s">
        <v>30</v>
      </c>
      <c r="F115" s="12" t="s">
        <v>32</v>
      </c>
      <c r="G115" s="12" t="s">
        <v>939</v>
      </c>
      <c r="H115" s="12" t="s">
        <v>940</v>
      </c>
      <c r="I115" s="12" t="s">
        <v>942</v>
      </c>
      <c r="J115" s="12" t="s">
        <v>941</v>
      </c>
      <c r="K115" s="12" t="s">
        <v>218</v>
      </c>
      <c r="L115" s="12">
        <v>502</v>
      </c>
      <c r="M115" s="12" t="s">
        <v>48</v>
      </c>
      <c r="N115" s="12" t="s">
        <v>943</v>
      </c>
      <c r="O115" s="12" t="s">
        <v>132</v>
      </c>
      <c r="P115" s="12" t="s">
        <v>48</v>
      </c>
      <c r="Q115" s="12" t="s">
        <v>944</v>
      </c>
      <c r="R115" s="12" t="s">
        <v>945</v>
      </c>
      <c r="S115" s="12" t="s">
        <v>32</v>
      </c>
      <c r="T115" s="12" t="s">
        <v>759</v>
      </c>
      <c r="U115" s="12" t="s">
        <v>946</v>
      </c>
      <c r="V115" s="12" t="s">
        <v>44</v>
      </c>
      <c r="W115" s="12" t="s">
        <v>947</v>
      </c>
      <c r="X115" s="12" t="s">
        <v>948</v>
      </c>
      <c r="Y115" s="12" t="s">
        <v>815</v>
      </c>
      <c r="Z115" s="12" t="s">
        <v>48</v>
      </c>
      <c r="AA115" s="12" t="s">
        <v>950</v>
      </c>
      <c r="AB115" s="12" t="s">
        <v>949</v>
      </c>
      <c r="AC115" s="12" t="s">
        <v>951</v>
      </c>
      <c r="AD115" s="12" t="s">
        <v>952</v>
      </c>
    </row>
    <row r="116" spans="1:30" s="14" customFormat="1" x14ac:dyDescent="0.25">
      <c r="A116" s="14" t="s">
        <v>536</v>
      </c>
      <c r="B116" s="15" t="s">
        <v>538</v>
      </c>
      <c r="C116" s="14" t="s">
        <v>28</v>
      </c>
      <c r="D116" s="14" t="s">
        <v>537</v>
      </c>
      <c r="E116" s="16" t="s">
        <v>953</v>
      </c>
    </row>
    <row r="117" spans="1:30" s="12" customFormat="1" x14ac:dyDescent="0.25">
      <c r="A117" s="12" t="s">
        <v>543</v>
      </c>
      <c r="B117" s="26" t="s">
        <v>542</v>
      </c>
      <c r="C117" s="12" t="s">
        <v>28</v>
      </c>
      <c r="D117" s="12" t="s">
        <v>544</v>
      </c>
      <c r="E117" s="12" t="s">
        <v>30</v>
      </c>
      <c r="F117" s="12" t="s">
        <v>32</v>
      </c>
      <c r="G117" s="12" t="s">
        <v>749</v>
      </c>
      <c r="H117" s="12" t="s">
        <v>61</v>
      </c>
      <c r="I117" s="12" t="s">
        <v>1156</v>
      </c>
      <c r="J117" s="12" t="s">
        <v>1157</v>
      </c>
      <c r="K117" s="12" t="s">
        <v>63</v>
      </c>
      <c r="L117" s="12">
        <v>234</v>
      </c>
      <c r="M117" s="27">
        <v>0.63</v>
      </c>
      <c r="N117" s="12" t="s">
        <v>1163</v>
      </c>
      <c r="O117" s="12" t="s">
        <v>132</v>
      </c>
      <c r="P117" s="12" t="s">
        <v>1158</v>
      </c>
      <c r="Q117" s="12" t="s">
        <v>1159</v>
      </c>
      <c r="R117" s="12" t="s">
        <v>1160</v>
      </c>
      <c r="S117" s="12" t="s">
        <v>32</v>
      </c>
      <c r="T117" s="12" t="s">
        <v>759</v>
      </c>
      <c r="U117" s="12" t="s">
        <v>1161</v>
      </c>
      <c r="V117" s="12" t="s">
        <v>975</v>
      </c>
      <c r="W117" s="12" t="s">
        <v>1162</v>
      </c>
      <c r="X117" s="12" t="s">
        <v>1165</v>
      </c>
      <c r="Y117" s="12" t="s">
        <v>1164</v>
      </c>
      <c r="Z117" s="12" t="s">
        <v>48</v>
      </c>
      <c r="AA117" s="12" t="s">
        <v>1166</v>
      </c>
      <c r="AB117" s="12" t="s">
        <v>1167</v>
      </c>
      <c r="AC117" s="12" t="s">
        <v>48</v>
      </c>
      <c r="AD117" s="12" t="s">
        <v>51</v>
      </c>
    </row>
    <row r="118" spans="1:30" s="14" customFormat="1" x14ac:dyDescent="0.25">
      <c r="A118" s="14" t="s">
        <v>545</v>
      </c>
      <c r="B118" s="15" t="s">
        <v>547</v>
      </c>
      <c r="C118" s="14" t="s">
        <v>28</v>
      </c>
      <c r="D118" s="14" t="s">
        <v>546</v>
      </c>
      <c r="E118" s="14" t="s">
        <v>965</v>
      </c>
    </row>
    <row r="119" spans="1:30" s="14" customFormat="1" x14ac:dyDescent="0.25">
      <c r="A119" s="14" t="s">
        <v>548</v>
      </c>
      <c r="B119" s="15" t="s">
        <v>549</v>
      </c>
      <c r="C119" s="14" t="s">
        <v>28</v>
      </c>
      <c r="E119" s="14" t="s">
        <v>1116</v>
      </c>
    </row>
    <row r="120" spans="1:30" x14ac:dyDescent="0.25">
      <c r="A120" t="s">
        <v>551</v>
      </c>
      <c r="B120" s="7" t="s">
        <v>552</v>
      </c>
      <c r="C120" t="s">
        <v>28</v>
      </c>
      <c r="D120" t="s">
        <v>550</v>
      </c>
      <c r="E120" t="s">
        <v>30</v>
      </c>
      <c r="F120" t="s">
        <v>32</v>
      </c>
      <c r="G120" t="s">
        <v>966</v>
      </c>
      <c r="H120" t="s">
        <v>968</v>
      </c>
      <c r="I120" t="s">
        <v>967</v>
      </c>
      <c r="J120" t="s">
        <v>48</v>
      </c>
      <c r="K120" t="s">
        <v>218</v>
      </c>
      <c r="L120" t="s">
        <v>971</v>
      </c>
      <c r="M120" t="s">
        <v>48</v>
      </c>
      <c r="N120" t="s">
        <v>972</v>
      </c>
      <c r="O120" t="s">
        <v>970</v>
      </c>
      <c r="P120" t="s">
        <v>969</v>
      </c>
      <c r="Q120" t="s">
        <v>977</v>
      </c>
      <c r="R120" t="s">
        <v>973</v>
      </c>
      <c r="S120" t="s">
        <v>32</v>
      </c>
      <c r="T120" t="s">
        <v>759</v>
      </c>
      <c r="U120" t="s">
        <v>974</v>
      </c>
      <c r="V120" t="s">
        <v>975</v>
      </c>
      <c r="W120" t="s">
        <v>976</v>
      </c>
      <c r="X120" t="s">
        <v>978</v>
      </c>
      <c r="Y120" t="s">
        <v>157</v>
      </c>
      <c r="Z120" t="s">
        <v>48</v>
      </c>
      <c r="AA120" t="s">
        <v>980</v>
      </c>
      <c r="AB120" t="s">
        <v>979</v>
      </c>
      <c r="AC120" t="s">
        <v>981</v>
      </c>
      <c r="AD120" t="s">
        <v>982</v>
      </c>
    </row>
    <row r="121" spans="1:30" s="12" customFormat="1" x14ac:dyDescent="0.25">
      <c r="A121" s="12" t="s">
        <v>553</v>
      </c>
      <c r="B121" s="26" t="s">
        <v>555</v>
      </c>
      <c r="C121" s="12" t="s">
        <v>28</v>
      </c>
      <c r="D121" s="12" t="s">
        <v>554</v>
      </c>
      <c r="E121" s="12" t="s">
        <v>30</v>
      </c>
      <c r="F121" s="12" t="s">
        <v>32</v>
      </c>
      <c r="G121" s="12" t="s">
        <v>984</v>
      </c>
      <c r="H121" s="12" t="s">
        <v>61</v>
      </c>
      <c r="I121" s="12" t="s">
        <v>139</v>
      </c>
      <c r="J121" s="12" t="s">
        <v>48</v>
      </c>
      <c r="K121" s="12" t="s">
        <v>218</v>
      </c>
      <c r="L121" s="12">
        <v>3.9870000000000001</v>
      </c>
      <c r="M121" s="27">
        <v>0.49</v>
      </c>
      <c r="N121" s="12" t="s">
        <v>985</v>
      </c>
      <c r="O121" s="12" t="s">
        <v>989</v>
      </c>
      <c r="P121" s="12" t="s">
        <v>986</v>
      </c>
      <c r="Q121" s="12" t="s">
        <v>987</v>
      </c>
      <c r="R121" s="12" t="s">
        <v>988</v>
      </c>
      <c r="S121" s="12" t="s">
        <v>32</v>
      </c>
      <c r="T121" s="12" t="s">
        <v>759</v>
      </c>
      <c r="U121" s="12" t="s">
        <v>187</v>
      </c>
      <c r="V121" s="12" t="s">
        <v>190</v>
      </c>
      <c r="W121" s="12" t="s">
        <v>1000</v>
      </c>
      <c r="X121" s="12" t="s">
        <v>983</v>
      </c>
      <c r="Y121" s="12" t="s">
        <v>990</v>
      </c>
      <c r="Z121" s="12" t="s">
        <v>48</v>
      </c>
      <c r="AA121" s="12" t="s">
        <v>991</v>
      </c>
      <c r="AB121" s="12" t="s">
        <v>992</v>
      </c>
      <c r="AC121" s="12" t="s">
        <v>48</v>
      </c>
      <c r="AD121" s="12" t="s">
        <v>51</v>
      </c>
    </row>
    <row r="122" spans="1:30" s="12" customFormat="1" x14ac:dyDescent="0.25">
      <c r="A122" s="12" t="s">
        <v>556</v>
      </c>
      <c r="B122" s="26" t="s">
        <v>558</v>
      </c>
      <c r="C122" s="12" t="s">
        <v>28</v>
      </c>
      <c r="D122" s="12" t="s">
        <v>557</v>
      </c>
      <c r="E122" s="12" t="s">
        <v>30</v>
      </c>
      <c r="F122" s="12" t="s">
        <v>32</v>
      </c>
      <c r="G122" s="12" t="s">
        <v>662</v>
      </c>
      <c r="H122" s="12" t="s">
        <v>61</v>
      </c>
      <c r="I122" s="12" t="s">
        <v>995</v>
      </c>
      <c r="J122" s="12" t="s">
        <v>993</v>
      </c>
      <c r="K122" s="12" t="s">
        <v>218</v>
      </c>
      <c r="L122" s="12">
        <v>244</v>
      </c>
      <c r="M122" s="27">
        <v>0.72</v>
      </c>
      <c r="N122" s="12" t="s">
        <v>994</v>
      </c>
      <c r="O122" s="12" t="s">
        <v>142</v>
      </c>
      <c r="P122" s="12" t="s">
        <v>996</v>
      </c>
      <c r="Q122" s="12" t="s">
        <v>997</v>
      </c>
      <c r="R122" s="12" t="s">
        <v>998</v>
      </c>
      <c r="S122" s="12" t="s">
        <v>32</v>
      </c>
      <c r="T122" s="12" t="s">
        <v>759</v>
      </c>
      <c r="U122" s="12" t="s">
        <v>999</v>
      </c>
      <c r="W122" s="12" t="s">
        <v>1001</v>
      </c>
      <c r="X122" s="12" t="s">
        <v>1002</v>
      </c>
      <c r="Y122" s="12" t="s">
        <v>1003</v>
      </c>
      <c r="Z122" s="12" t="s">
        <v>1004</v>
      </c>
      <c r="AA122" s="12" t="s">
        <v>1005</v>
      </c>
      <c r="AB122" s="12" t="s">
        <v>1006</v>
      </c>
      <c r="AC122" s="12" t="s">
        <v>1007</v>
      </c>
      <c r="AD122" s="12" t="s">
        <v>51</v>
      </c>
    </row>
    <row r="123" spans="1:30" s="14" customFormat="1" x14ac:dyDescent="0.25">
      <c r="A123" s="14" t="s">
        <v>559</v>
      </c>
      <c r="B123" s="15" t="s">
        <v>561</v>
      </c>
      <c r="C123" s="14" t="s">
        <v>28</v>
      </c>
      <c r="D123" s="14" t="s">
        <v>560</v>
      </c>
      <c r="E123" s="14" t="s">
        <v>1008</v>
      </c>
    </row>
    <row r="124" spans="1:30" s="14" customFormat="1" x14ac:dyDescent="0.25">
      <c r="A124" s="14" t="s">
        <v>562</v>
      </c>
      <c r="B124" s="15" t="s">
        <v>563</v>
      </c>
      <c r="C124" s="14" t="s">
        <v>28</v>
      </c>
      <c r="D124" s="14" t="s">
        <v>564</v>
      </c>
      <c r="E124" s="14" t="s">
        <v>1008</v>
      </c>
    </row>
    <row r="125" spans="1:30" x14ac:dyDescent="0.25">
      <c r="A125" t="s">
        <v>565</v>
      </c>
      <c r="B125" s="7" t="s">
        <v>566</v>
      </c>
      <c r="C125" t="s">
        <v>28</v>
      </c>
      <c r="E125" t="s">
        <v>1117</v>
      </c>
    </row>
    <row r="126" spans="1:30" x14ac:dyDescent="0.25">
      <c r="A126" t="s">
        <v>567</v>
      </c>
      <c r="B126" s="7" t="s">
        <v>568</v>
      </c>
      <c r="C126" t="s">
        <v>28</v>
      </c>
      <c r="E126" t="s">
        <v>270</v>
      </c>
    </row>
    <row r="127" spans="1:30" s="14" customFormat="1" x14ac:dyDescent="0.25">
      <c r="A127" s="14" t="s">
        <v>569</v>
      </c>
      <c r="B127" s="15" t="s">
        <v>571</v>
      </c>
      <c r="C127" s="14" t="s">
        <v>28</v>
      </c>
      <c r="D127" s="14" t="s">
        <v>570</v>
      </c>
      <c r="E127" s="14" t="s">
        <v>1009</v>
      </c>
    </row>
    <row r="128" spans="1:30" x14ac:dyDescent="0.25">
      <c r="A128" t="s">
        <v>572</v>
      </c>
      <c r="B128" s="7" t="s">
        <v>574</v>
      </c>
      <c r="C128" t="s">
        <v>28</v>
      </c>
      <c r="D128" t="s">
        <v>573</v>
      </c>
      <c r="E128" t="s">
        <v>1132</v>
      </c>
    </row>
    <row r="129" spans="1:30" s="14" customFormat="1" x14ac:dyDescent="0.25">
      <c r="A129" s="14" t="s">
        <v>575</v>
      </c>
      <c r="B129" s="15" t="s">
        <v>577</v>
      </c>
      <c r="C129" s="14" t="s">
        <v>28</v>
      </c>
      <c r="D129" s="14" t="s">
        <v>576</v>
      </c>
      <c r="E129" s="14" t="s">
        <v>1010</v>
      </c>
    </row>
    <row r="130" spans="1:30" s="12" customFormat="1" x14ac:dyDescent="0.25">
      <c r="A130" s="12" t="s">
        <v>578</v>
      </c>
      <c r="B130" s="26" t="s">
        <v>580</v>
      </c>
      <c r="C130" s="12" t="s">
        <v>28</v>
      </c>
      <c r="D130" s="12" t="s">
        <v>579</v>
      </c>
      <c r="E130" s="12" t="s">
        <v>30</v>
      </c>
      <c r="F130" s="12" t="s">
        <v>32</v>
      </c>
      <c r="G130" s="12" t="s">
        <v>1017</v>
      </c>
      <c r="H130" s="12" t="s">
        <v>61</v>
      </c>
      <c r="I130" s="12" t="s">
        <v>1011</v>
      </c>
      <c r="J130" s="12" t="s">
        <v>48</v>
      </c>
      <c r="K130" s="12" t="s">
        <v>218</v>
      </c>
      <c r="L130" s="12">
        <v>403</v>
      </c>
      <c r="M130" s="12" t="s">
        <v>48</v>
      </c>
      <c r="N130" s="12" t="s">
        <v>1012</v>
      </c>
      <c r="O130" s="12" t="s">
        <v>132</v>
      </c>
      <c r="P130" s="12" t="s">
        <v>1013</v>
      </c>
      <c r="Q130" s="12" t="s">
        <v>1014</v>
      </c>
      <c r="R130" s="12" t="s">
        <v>1018</v>
      </c>
      <c r="S130" s="12" t="s">
        <v>32</v>
      </c>
      <c r="U130" s="12" t="s">
        <v>1015</v>
      </c>
      <c r="V130" s="12" t="s">
        <v>1016</v>
      </c>
      <c r="W130" s="12" t="s">
        <v>1019</v>
      </c>
      <c r="X130" s="12" t="s">
        <v>1020</v>
      </c>
      <c r="Y130" s="12" t="s">
        <v>1021</v>
      </c>
      <c r="Z130" s="12" t="s">
        <v>1022</v>
      </c>
      <c r="AA130" s="12" t="s">
        <v>1023</v>
      </c>
      <c r="AB130" s="12" t="s">
        <v>48</v>
      </c>
      <c r="AC130" s="12" t="s">
        <v>48</v>
      </c>
      <c r="AD130" s="12" t="s">
        <v>51</v>
      </c>
    </row>
    <row r="131" spans="1:30" s="12" customFormat="1" x14ac:dyDescent="0.25">
      <c r="A131" s="12" t="s">
        <v>581</v>
      </c>
      <c r="B131" s="26" t="s">
        <v>582</v>
      </c>
      <c r="C131" s="12" t="s">
        <v>28</v>
      </c>
      <c r="D131" s="12" t="s">
        <v>583</v>
      </c>
      <c r="E131" s="12" t="s">
        <v>30</v>
      </c>
      <c r="F131" s="12" t="s">
        <v>32</v>
      </c>
      <c r="G131" s="12" t="s">
        <v>124</v>
      </c>
      <c r="H131" s="12" t="s">
        <v>1024</v>
      </c>
      <c r="I131" s="12" t="s">
        <v>1026</v>
      </c>
      <c r="J131" s="12" t="s">
        <v>48</v>
      </c>
      <c r="L131" s="12">
        <v>120</v>
      </c>
      <c r="M131" s="27">
        <v>0.83</v>
      </c>
      <c r="N131" s="12" t="s">
        <v>1027</v>
      </c>
      <c r="O131" s="12" t="s">
        <v>132</v>
      </c>
      <c r="P131" s="12" t="s">
        <v>1025</v>
      </c>
      <c r="Q131" s="12" t="s">
        <v>1028</v>
      </c>
      <c r="R131" s="12" t="s">
        <v>1018</v>
      </c>
      <c r="S131" s="12" t="s">
        <v>32</v>
      </c>
      <c r="T131" s="12" t="s">
        <v>133</v>
      </c>
      <c r="U131" s="12" t="s">
        <v>1029</v>
      </c>
      <c r="V131" s="12" t="s">
        <v>1016</v>
      </c>
      <c r="W131" s="12" t="s">
        <v>1030</v>
      </c>
      <c r="X131" s="12" t="s">
        <v>1031</v>
      </c>
      <c r="Y131" s="12" t="s">
        <v>1032</v>
      </c>
      <c r="Z131" s="12" t="s">
        <v>48</v>
      </c>
      <c r="AA131" s="12" t="s">
        <v>48</v>
      </c>
      <c r="AB131" s="12" t="s">
        <v>48</v>
      </c>
      <c r="AC131" s="12" t="s">
        <v>48</v>
      </c>
      <c r="AD131" s="12" t="s">
        <v>48</v>
      </c>
    </row>
    <row r="132" spans="1:30" s="12" customFormat="1" ht="15.6" customHeight="1" x14ac:dyDescent="0.25">
      <c r="A132" s="12" t="s">
        <v>584</v>
      </c>
      <c r="B132" s="26" t="s">
        <v>586</v>
      </c>
      <c r="C132" s="12" t="s">
        <v>28</v>
      </c>
      <c r="D132" s="12" t="s">
        <v>585</v>
      </c>
      <c r="E132" s="12" t="s">
        <v>30</v>
      </c>
      <c r="F132" s="12" t="s">
        <v>32</v>
      </c>
      <c r="G132" s="12" t="s">
        <v>240</v>
      </c>
      <c r="H132" s="12" t="s">
        <v>1024</v>
      </c>
      <c r="I132" s="12" t="s">
        <v>1034</v>
      </c>
      <c r="K132" s="12" t="s">
        <v>218</v>
      </c>
      <c r="L132" s="12">
        <v>229</v>
      </c>
      <c r="M132" s="12" t="s">
        <v>1036</v>
      </c>
      <c r="N132" s="12" t="s">
        <v>1035</v>
      </c>
      <c r="O132" s="12" t="s">
        <v>1033</v>
      </c>
      <c r="P132" s="12" t="s">
        <v>1035</v>
      </c>
      <c r="Q132" s="12" t="s">
        <v>1037</v>
      </c>
      <c r="R132" s="3" t="s">
        <v>1038</v>
      </c>
      <c r="S132" s="12" t="s">
        <v>32</v>
      </c>
      <c r="T132" s="12" t="s">
        <v>1039</v>
      </c>
      <c r="U132" s="12" t="s">
        <v>1040</v>
      </c>
      <c r="W132" s="3" t="s">
        <v>1041</v>
      </c>
      <c r="X132" t="s">
        <v>1042</v>
      </c>
      <c r="Y132" s="12" t="s">
        <v>174</v>
      </c>
      <c r="Z132" s="12" t="s">
        <v>48</v>
      </c>
      <c r="AA132" s="12" t="s">
        <v>48</v>
      </c>
      <c r="AB132" s="12" t="s">
        <v>48</v>
      </c>
      <c r="AC132" s="12" t="s">
        <v>48</v>
      </c>
      <c r="AD132" s="12" t="s">
        <v>48</v>
      </c>
    </row>
    <row r="133" spans="1:30" s="14" customFormat="1" x14ac:dyDescent="0.25">
      <c r="A133" s="14" t="s">
        <v>587</v>
      </c>
      <c r="B133" s="15" t="s">
        <v>589</v>
      </c>
      <c r="C133" s="14" t="s">
        <v>28</v>
      </c>
      <c r="D133" s="16" t="s">
        <v>588</v>
      </c>
      <c r="E133" s="16" t="s">
        <v>1043</v>
      </c>
    </row>
    <row r="134" spans="1:30" s="14" customFormat="1" ht="16.7" customHeight="1" x14ac:dyDescent="0.25">
      <c r="A134" s="14" t="s">
        <v>590</v>
      </c>
      <c r="B134" s="15" t="s">
        <v>592</v>
      </c>
      <c r="C134" s="14" t="s">
        <v>28</v>
      </c>
      <c r="D134" s="16" t="s">
        <v>591</v>
      </c>
      <c r="E134" s="16" t="s">
        <v>1155</v>
      </c>
      <c r="AD134" s="18"/>
    </row>
    <row r="135" spans="1:30" s="14" customFormat="1" x14ac:dyDescent="0.25">
      <c r="A135" s="14" t="s">
        <v>593</v>
      </c>
      <c r="B135" s="15" t="s">
        <v>595</v>
      </c>
      <c r="C135" s="14" t="s">
        <v>28</v>
      </c>
      <c r="D135" s="16" t="s">
        <v>594</v>
      </c>
      <c r="E135" s="16" t="s">
        <v>965</v>
      </c>
    </row>
    <row r="136" spans="1:30" ht="19.7" customHeight="1" x14ac:dyDescent="0.25">
      <c r="A136" t="s">
        <v>596</v>
      </c>
      <c r="B136" s="7" t="s">
        <v>597</v>
      </c>
      <c r="C136" t="s">
        <v>28</v>
      </c>
      <c r="D136" s="12" t="s">
        <v>598</v>
      </c>
      <c r="E136" s="12" t="s">
        <v>30</v>
      </c>
      <c r="F136" s="12" t="s">
        <v>32</v>
      </c>
      <c r="G136" s="12" t="s">
        <v>705</v>
      </c>
      <c r="H136" s="12" t="s">
        <v>1047</v>
      </c>
      <c r="I136" s="12" t="s">
        <v>1045</v>
      </c>
      <c r="J136" s="12" t="s">
        <v>1046</v>
      </c>
      <c r="K136" s="12" t="s">
        <v>218</v>
      </c>
      <c r="L136">
        <v>105</v>
      </c>
      <c r="M136" s="9">
        <v>0.5</v>
      </c>
      <c r="N136" s="12" t="s">
        <v>1048</v>
      </c>
      <c r="O136" s="3" t="s">
        <v>1049</v>
      </c>
      <c r="P136" s="12" t="s">
        <v>1050</v>
      </c>
      <c r="Q136" s="3" t="s">
        <v>1051</v>
      </c>
      <c r="R136" t="s">
        <v>1052</v>
      </c>
      <c r="S136" s="3" t="s">
        <v>32</v>
      </c>
      <c r="T136" t="s">
        <v>759</v>
      </c>
      <c r="U136" s="3" t="s">
        <v>247</v>
      </c>
      <c r="V136" t="s">
        <v>44</v>
      </c>
      <c r="W136" s="3" t="s">
        <v>1053</v>
      </c>
      <c r="X136" t="s">
        <v>1054</v>
      </c>
      <c r="Y136" s="3" t="s">
        <v>1055</v>
      </c>
      <c r="Z136" t="s">
        <v>48</v>
      </c>
      <c r="AA136" s="3" t="s">
        <v>1056</v>
      </c>
      <c r="AB136" t="s">
        <v>48</v>
      </c>
      <c r="AC136" s="3" t="s">
        <v>1044</v>
      </c>
      <c r="AD136" s="3" t="s">
        <v>48</v>
      </c>
    </row>
    <row r="137" spans="1:30" x14ac:dyDescent="0.25">
      <c r="A137" t="s">
        <v>599</v>
      </c>
      <c r="B137" s="7" t="s">
        <v>600</v>
      </c>
      <c r="C137" t="s">
        <v>28</v>
      </c>
      <c r="D137" s="12" t="s">
        <v>601</v>
      </c>
      <c r="E137" s="12" t="s">
        <v>30</v>
      </c>
      <c r="F137" s="12" t="s">
        <v>32</v>
      </c>
      <c r="G137" s="12" t="s">
        <v>662</v>
      </c>
      <c r="H137" s="12" t="s">
        <v>61</v>
      </c>
      <c r="I137" s="12" t="s">
        <v>61</v>
      </c>
      <c r="J137" s="12" t="s">
        <v>48</v>
      </c>
      <c r="K137" s="12" t="s">
        <v>218</v>
      </c>
      <c r="L137">
        <v>835</v>
      </c>
      <c r="M137" t="s">
        <v>1057</v>
      </c>
      <c r="N137" t="s">
        <v>1058</v>
      </c>
      <c r="O137" t="s">
        <v>132</v>
      </c>
      <c r="P137" t="s">
        <v>1059</v>
      </c>
      <c r="Q137" t="s">
        <v>1060</v>
      </c>
      <c r="R137" t="s">
        <v>988</v>
      </c>
      <c r="S137" t="s">
        <v>32</v>
      </c>
      <c r="T137" t="s">
        <v>759</v>
      </c>
      <c r="U137" t="s">
        <v>187</v>
      </c>
      <c r="V137" t="s">
        <v>190</v>
      </c>
      <c r="W137" t="s">
        <v>1061</v>
      </c>
      <c r="X137" t="s">
        <v>1062</v>
      </c>
      <c r="Y137" t="s">
        <v>1063</v>
      </c>
      <c r="Z137" t="s">
        <v>48</v>
      </c>
      <c r="AA137" t="s">
        <v>1064</v>
      </c>
      <c r="AB137" t="s">
        <v>1065</v>
      </c>
      <c r="AC137" t="s">
        <v>1066</v>
      </c>
      <c r="AD137" t="s">
        <v>48</v>
      </c>
    </row>
    <row r="138" spans="1:30" s="14" customFormat="1" x14ac:dyDescent="0.25">
      <c r="A138" s="14" t="s">
        <v>602</v>
      </c>
      <c r="B138" s="15" t="s">
        <v>603</v>
      </c>
      <c r="C138" s="14" t="s">
        <v>28</v>
      </c>
      <c r="D138" s="16" t="s">
        <v>604</v>
      </c>
      <c r="E138" s="16" t="s">
        <v>1008</v>
      </c>
    </row>
    <row r="139" spans="1:30" s="12" customFormat="1" x14ac:dyDescent="0.25">
      <c r="A139" s="12" t="s">
        <v>605</v>
      </c>
      <c r="B139" s="26" t="s">
        <v>607</v>
      </c>
      <c r="C139" s="12" t="s">
        <v>28</v>
      </c>
      <c r="D139" s="12" t="s">
        <v>606</v>
      </c>
      <c r="E139" s="12" t="s">
        <v>30</v>
      </c>
      <c r="F139" s="12" t="s">
        <v>32</v>
      </c>
      <c r="G139" s="12" t="s">
        <v>662</v>
      </c>
      <c r="H139" s="12" t="s">
        <v>61</v>
      </c>
      <c r="I139" s="12" t="s">
        <v>1146</v>
      </c>
      <c r="J139" s="12" t="s">
        <v>48</v>
      </c>
      <c r="K139" s="12" t="s">
        <v>63</v>
      </c>
      <c r="L139" s="12">
        <v>190</v>
      </c>
      <c r="M139" s="12" t="s">
        <v>48</v>
      </c>
      <c r="N139" s="12" t="s">
        <v>1147</v>
      </c>
      <c r="O139" s="12" t="s">
        <v>142</v>
      </c>
      <c r="P139" s="12">
        <v>1968</v>
      </c>
      <c r="Q139" s="12" t="s">
        <v>1148</v>
      </c>
      <c r="R139" s="12" t="s">
        <v>1149</v>
      </c>
      <c r="S139" s="12" t="s">
        <v>32</v>
      </c>
      <c r="T139" s="12" t="s">
        <v>685</v>
      </c>
      <c r="U139" s="12" t="s">
        <v>686</v>
      </c>
      <c r="V139" s="12" t="s">
        <v>640</v>
      </c>
      <c r="W139" s="12" t="s">
        <v>1150</v>
      </c>
      <c r="X139" s="12" t="s">
        <v>1151</v>
      </c>
      <c r="Y139" s="12" t="s">
        <v>775</v>
      </c>
      <c r="Z139" s="12" t="s">
        <v>48</v>
      </c>
      <c r="AA139" s="12" t="s">
        <v>1152</v>
      </c>
      <c r="AB139" s="12" t="s">
        <v>1153</v>
      </c>
      <c r="AC139" s="12" t="s">
        <v>48</v>
      </c>
      <c r="AD139" s="12" t="s">
        <v>51</v>
      </c>
    </row>
    <row r="140" spans="1:30" s="12" customFormat="1" x14ac:dyDescent="0.25">
      <c r="A140" s="12" t="s">
        <v>608</v>
      </c>
      <c r="B140" s="26" t="s">
        <v>610</v>
      </c>
      <c r="C140" s="12" t="s">
        <v>28</v>
      </c>
      <c r="D140" s="12" t="s">
        <v>609</v>
      </c>
      <c r="E140" s="12" t="s">
        <v>30</v>
      </c>
      <c r="F140" s="12" t="s">
        <v>32</v>
      </c>
      <c r="G140" s="12" t="s">
        <v>662</v>
      </c>
      <c r="H140" s="12" t="s">
        <v>61</v>
      </c>
      <c r="I140" s="12" t="s">
        <v>61</v>
      </c>
      <c r="J140" s="12" t="s">
        <v>1077</v>
      </c>
      <c r="K140" s="12" t="s">
        <v>218</v>
      </c>
      <c r="L140" s="12">
        <v>199</v>
      </c>
      <c r="M140" s="12" t="s">
        <v>1078</v>
      </c>
      <c r="N140" s="12" t="s">
        <v>1079</v>
      </c>
      <c r="O140" s="12" t="s">
        <v>142</v>
      </c>
      <c r="P140" s="12" t="s">
        <v>1080</v>
      </c>
      <c r="Q140" s="12" t="s">
        <v>1082</v>
      </c>
      <c r="R140" s="12" t="s">
        <v>1085</v>
      </c>
      <c r="S140" s="12" t="s">
        <v>32</v>
      </c>
      <c r="T140" s="12" t="s">
        <v>1086</v>
      </c>
      <c r="U140" s="12" t="s">
        <v>1088</v>
      </c>
      <c r="V140" s="12" t="s">
        <v>1087</v>
      </c>
      <c r="W140" s="12" t="s">
        <v>1081</v>
      </c>
      <c r="X140" s="12" t="s">
        <v>1089</v>
      </c>
      <c r="Y140" s="12" t="s">
        <v>1090</v>
      </c>
      <c r="Z140" s="12" t="s">
        <v>48</v>
      </c>
      <c r="AA140" s="12" t="s">
        <v>1091</v>
      </c>
      <c r="AB140" s="12" t="s">
        <v>1092</v>
      </c>
      <c r="AC140" s="12" t="s">
        <v>48</v>
      </c>
      <c r="AD140" s="12" t="s">
        <v>48</v>
      </c>
    </row>
    <row r="141" spans="1:30" s="14" customFormat="1" x14ac:dyDescent="0.25">
      <c r="A141" s="14" t="s">
        <v>611</v>
      </c>
      <c r="B141" s="15" t="s">
        <v>612</v>
      </c>
      <c r="C141" s="14" t="s">
        <v>28</v>
      </c>
      <c r="D141" s="16" t="s">
        <v>613</v>
      </c>
      <c r="E141" s="16" t="s">
        <v>1067</v>
      </c>
    </row>
    <row r="142" spans="1:30" s="14" customFormat="1" x14ac:dyDescent="0.25">
      <c r="A142" s="14" t="s">
        <v>614</v>
      </c>
      <c r="B142" s="15" t="s">
        <v>616</v>
      </c>
      <c r="C142" s="14" t="s">
        <v>28</v>
      </c>
      <c r="D142" s="16" t="s">
        <v>615</v>
      </c>
      <c r="E142" s="16" t="s">
        <v>1067</v>
      </c>
    </row>
    <row r="143" spans="1:30" s="23" customFormat="1" x14ac:dyDescent="0.25">
      <c r="A143" s="23" t="s">
        <v>304</v>
      </c>
      <c r="B143" s="25" t="s">
        <v>305</v>
      </c>
      <c r="C143" s="23" t="s">
        <v>28</v>
      </c>
      <c r="D143" s="24" t="s">
        <v>306</v>
      </c>
      <c r="E143" s="23" t="s">
        <v>48</v>
      </c>
    </row>
    <row r="144" spans="1:30" s="23" customFormat="1" ht="16.350000000000001" customHeight="1" x14ac:dyDescent="0.25">
      <c r="A144" s="24" t="s">
        <v>358</v>
      </c>
      <c r="B144" s="25" t="s">
        <v>359</v>
      </c>
      <c r="C144" s="23" t="s">
        <v>28</v>
      </c>
      <c r="D144" s="24" t="s">
        <v>360</v>
      </c>
      <c r="E144" s="23" t="s">
        <v>48</v>
      </c>
    </row>
    <row r="145" spans="1:30" s="23" customFormat="1" x14ac:dyDescent="0.25">
      <c r="A145" s="23" t="s">
        <v>484</v>
      </c>
      <c r="B145" s="25" t="s">
        <v>486</v>
      </c>
      <c r="C145" s="23" t="s">
        <v>28</v>
      </c>
      <c r="D145" s="23" t="s">
        <v>485</v>
      </c>
      <c r="E145" s="23" t="s">
        <v>48</v>
      </c>
    </row>
    <row r="146" spans="1:30" s="23" customFormat="1" x14ac:dyDescent="0.25">
      <c r="A146" s="23" t="s">
        <v>490</v>
      </c>
      <c r="B146" s="25" t="s">
        <v>491</v>
      </c>
      <c r="C146" s="23" t="s">
        <v>28</v>
      </c>
      <c r="D146" s="23" t="s">
        <v>492</v>
      </c>
      <c r="E146" s="23" t="s">
        <v>48</v>
      </c>
    </row>
    <row r="147" spans="1:30" s="23" customFormat="1" x14ac:dyDescent="0.25">
      <c r="A147" s="23" t="s">
        <v>499</v>
      </c>
      <c r="B147" s="25" t="s">
        <v>500</v>
      </c>
      <c r="C147" s="23" t="s">
        <v>28</v>
      </c>
      <c r="D147" s="24" t="s">
        <v>501</v>
      </c>
      <c r="E147" s="23" t="s">
        <v>48</v>
      </c>
    </row>
    <row r="148" spans="1:30" s="23" customFormat="1" x14ac:dyDescent="0.25">
      <c r="A148" s="23" t="s">
        <v>505</v>
      </c>
      <c r="B148" s="25" t="s">
        <v>507</v>
      </c>
      <c r="C148" s="23" t="s">
        <v>28</v>
      </c>
      <c r="D148" s="24" t="s">
        <v>506</v>
      </c>
      <c r="E148" s="23" t="s">
        <v>48</v>
      </c>
    </row>
    <row r="149" spans="1:30" s="23" customFormat="1" x14ac:dyDescent="0.25">
      <c r="A149" s="23" t="s">
        <v>539</v>
      </c>
      <c r="B149" s="25" t="s">
        <v>541</v>
      </c>
      <c r="C149" s="23" t="s">
        <v>28</v>
      </c>
      <c r="D149" s="23" t="s">
        <v>540</v>
      </c>
      <c r="E149" s="23" t="s">
        <v>48</v>
      </c>
    </row>
    <row r="150" spans="1:30" s="23" customFormat="1" x14ac:dyDescent="0.25">
      <c r="A150" s="23" t="s">
        <v>287</v>
      </c>
      <c r="B150" s="25" t="s">
        <v>288</v>
      </c>
      <c r="C150" s="23" t="s">
        <v>28</v>
      </c>
      <c r="D150" s="24" t="s">
        <v>631</v>
      </c>
    </row>
    <row r="151" spans="1:30" s="14" customFormat="1" ht="16.350000000000001" customHeight="1" x14ac:dyDescent="0.25">
      <c r="A151" s="16" t="s">
        <v>618</v>
      </c>
      <c r="B151" s="14" t="s">
        <v>619</v>
      </c>
      <c r="C151" s="14" t="s">
        <v>28</v>
      </c>
      <c r="D151" s="14" t="s">
        <v>620</v>
      </c>
      <c r="E151" s="14" t="s">
        <v>1067</v>
      </c>
    </row>
    <row r="152" spans="1:30" s="12" customFormat="1" x14ac:dyDescent="0.25">
      <c r="A152" s="12" t="s">
        <v>621</v>
      </c>
      <c r="B152" s="12" t="s">
        <v>622</v>
      </c>
      <c r="C152" s="12" t="s">
        <v>28</v>
      </c>
      <c r="E152" s="12" t="s">
        <v>30</v>
      </c>
      <c r="F152" s="12" t="s">
        <v>32</v>
      </c>
      <c r="G152" s="12" t="s">
        <v>662</v>
      </c>
      <c r="I152" s="12" t="s">
        <v>61</v>
      </c>
      <c r="J152" s="12" t="s">
        <v>48</v>
      </c>
      <c r="K152" s="12" t="s">
        <v>218</v>
      </c>
      <c r="L152" s="12">
        <v>2548</v>
      </c>
      <c r="M152" s="27">
        <v>0.9</v>
      </c>
      <c r="N152" s="12" t="s">
        <v>1068</v>
      </c>
      <c r="O152" s="12" t="s">
        <v>132</v>
      </c>
      <c r="P152" s="12" t="s">
        <v>48</v>
      </c>
      <c r="Q152" s="12" t="s">
        <v>1069</v>
      </c>
      <c r="R152" s="12" t="s">
        <v>1070</v>
      </c>
      <c r="S152" s="12" t="s">
        <v>32</v>
      </c>
      <c r="T152" s="12" t="s">
        <v>1071</v>
      </c>
      <c r="U152" s="12" t="s">
        <v>1072</v>
      </c>
      <c r="V152" s="12" t="s">
        <v>1073</v>
      </c>
      <c r="W152" s="12" t="s">
        <v>1074</v>
      </c>
      <c r="X152" s="12" t="s">
        <v>1075</v>
      </c>
      <c r="Y152" s="12" t="s">
        <v>1032</v>
      </c>
      <c r="Z152" s="12" t="s">
        <v>48</v>
      </c>
      <c r="AA152" s="12" t="s">
        <v>1076</v>
      </c>
      <c r="AB152" s="12" t="s">
        <v>48</v>
      </c>
      <c r="AC152" s="12" t="s">
        <v>48</v>
      </c>
      <c r="AD152" s="12" t="s">
        <v>48</v>
      </c>
    </row>
    <row r="153" spans="1:30" x14ac:dyDescent="0.25">
      <c r="A153" t="s">
        <v>623</v>
      </c>
      <c r="B153" t="s">
        <v>624</v>
      </c>
      <c r="C153" t="s">
        <v>28</v>
      </c>
      <c r="E153" t="s">
        <v>30</v>
      </c>
      <c r="F153" t="s">
        <v>32</v>
      </c>
      <c r="G153" s="12" t="s">
        <v>662</v>
      </c>
      <c r="H153" s="12" t="s">
        <v>61</v>
      </c>
      <c r="I153" s="12" t="s">
        <v>61</v>
      </c>
      <c r="J153" s="12" t="s">
        <v>48</v>
      </c>
      <c r="K153" s="12" t="s">
        <v>218</v>
      </c>
      <c r="L153">
        <v>114</v>
      </c>
      <c r="M153" s="9">
        <v>0.49</v>
      </c>
      <c r="N153" t="s">
        <v>1093</v>
      </c>
      <c r="O153" s="12" t="s">
        <v>132</v>
      </c>
      <c r="P153" s="12" t="s">
        <v>48</v>
      </c>
      <c r="Q153" s="12" t="s">
        <v>1094</v>
      </c>
      <c r="R153" s="12" t="s">
        <v>1095</v>
      </c>
      <c r="S153" s="12" t="s">
        <v>32</v>
      </c>
      <c r="T153" s="12" t="s">
        <v>1096</v>
      </c>
      <c r="U153" s="12" t="s">
        <v>1097</v>
      </c>
      <c r="V153" s="12" t="s">
        <v>44</v>
      </c>
      <c r="W153" s="12" t="s">
        <v>1098</v>
      </c>
      <c r="X153" s="12" t="s">
        <v>1099</v>
      </c>
      <c r="Y153" s="12" t="s">
        <v>815</v>
      </c>
      <c r="Z153" s="12" t="s">
        <v>48</v>
      </c>
      <c r="AA153" s="12" t="s">
        <v>48</v>
      </c>
      <c r="AB153" s="12" t="s">
        <v>1100</v>
      </c>
      <c r="AC153" s="12" t="s">
        <v>48</v>
      </c>
      <c r="AD153" s="12" t="s">
        <v>48</v>
      </c>
    </row>
    <row r="154" spans="1:30" s="14" customFormat="1" x14ac:dyDescent="0.25">
      <c r="A154" s="16" t="s">
        <v>625</v>
      </c>
      <c r="B154" s="14" t="s">
        <v>626</v>
      </c>
      <c r="E154" s="14" t="s">
        <v>1101</v>
      </c>
    </row>
    <row r="155" spans="1:30" x14ac:dyDescent="0.25">
      <c r="A155" t="s">
        <v>1083</v>
      </c>
      <c r="B155" s="7" t="s">
        <v>627</v>
      </c>
      <c r="C155" t="s">
        <v>28</v>
      </c>
      <c r="E155" t="s">
        <v>30</v>
      </c>
      <c r="F155" t="s">
        <v>32</v>
      </c>
      <c r="G155" t="s">
        <v>662</v>
      </c>
      <c r="H155" t="s">
        <v>1102</v>
      </c>
      <c r="I155" t="s">
        <v>61</v>
      </c>
      <c r="J155" t="s">
        <v>48</v>
      </c>
      <c r="K155" t="s">
        <v>218</v>
      </c>
      <c r="L155">
        <v>350</v>
      </c>
      <c r="M155" s="9">
        <v>0.56999999999999995</v>
      </c>
      <c r="N155" t="s">
        <v>1103</v>
      </c>
      <c r="O155" t="s">
        <v>132</v>
      </c>
      <c r="P155">
        <v>1976</v>
      </c>
      <c r="Q155" t="s">
        <v>1104</v>
      </c>
      <c r="R155" t="s">
        <v>1105</v>
      </c>
      <c r="S155" t="s">
        <v>32</v>
      </c>
      <c r="T155" t="s">
        <v>759</v>
      </c>
      <c r="U155" t="s">
        <v>1106</v>
      </c>
      <c r="V155" t="s">
        <v>1107</v>
      </c>
      <c r="W155" t="s">
        <v>1108</v>
      </c>
      <c r="X155" t="s">
        <v>1109</v>
      </c>
      <c r="Y155" t="s">
        <v>675</v>
      </c>
      <c r="Z155" t="s">
        <v>48</v>
      </c>
      <c r="AA155" t="s">
        <v>1110</v>
      </c>
      <c r="AB155" t="s">
        <v>48</v>
      </c>
      <c r="AC155" t="s">
        <v>48</v>
      </c>
      <c r="AD155" t="s">
        <v>48</v>
      </c>
    </row>
    <row r="156" spans="1:30" x14ac:dyDescent="0.25">
      <c r="A156" t="s">
        <v>628</v>
      </c>
      <c r="E156" t="s">
        <v>1118</v>
      </c>
    </row>
    <row r="157" spans="1:30" s="23" customFormat="1" x14ac:dyDescent="0.25">
      <c r="A157" s="23" t="s">
        <v>263</v>
      </c>
      <c r="B157" s="23" t="s">
        <v>264</v>
      </c>
      <c r="C157" s="23" t="s">
        <v>28</v>
      </c>
      <c r="E157" s="23" t="s">
        <v>924</v>
      </c>
    </row>
    <row r="158" spans="1:30" s="23" customFormat="1" x14ac:dyDescent="0.25">
      <c r="A158" s="23" t="s">
        <v>629</v>
      </c>
      <c r="B158" s="25" t="s">
        <v>630</v>
      </c>
      <c r="C158" s="23" t="s">
        <v>28</v>
      </c>
      <c r="E158" s="23" t="s">
        <v>924</v>
      </c>
    </row>
    <row r="159" spans="1:30" s="12" customFormat="1" x14ac:dyDescent="0.25">
      <c r="A159" s="12" t="s">
        <v>1154</v>
      </c>
      <c r="E159" s="12" t="s">
        <v>270</v>
      </c>
    </row>
    <row r="160" spans="1:30" s="23" customFormat="1" x14ac:dyDescent="0.25">
      <c r="A160" s="23" t="s">
        <v>450</v>
      </c>
      <c r="B160" s="25" t="s">
        <v>452</v>
      </c>
      <c r="C160" s="23" t="s">
        <v>28</v>
      </c>
      <c r="D160" s="23" t="s">
        <v>451</v>
      </c>
      <c r="E160" s="23" t="s">
        <v>48</v>
      </c>
    </row>
    <row r="161" spans="1:1" x14ac:dyDescent="0.25">
      <c r="A161" s="23" t="s">
        <v>848</v>
      </c>
    </row>
  </sheetData>
  <autoFilter ref="E1:E161"/>
  <hyperlinks>
    <hyperlink ref="B4" r:id="rId1"/>
    <hyperlink ref="B5" r:id="rId2"/>
    <hyperlink ref="B6" r:id="rId3"/>
    <hyperlink ref="B8" r:id="rId4"/>
    <hyperlink ref="B10" r:id="rId5"/>
    <hyperlink ref="B13" r:id="rId6"/>
    <hyperlink ref="B14" r:id="rId7"/>
    <hyperlink ref="B16" r:id="rId8"/>
    <hyperlink ref="B17" r:id="rId9"/>
    <hyperlink ref="B18" r:id="rId10"/>
    <hyperlink ref="B19" r:id="rId11"/>
    <hyperlink ref="B20" r:id="rId12"/>
    <hyperlink ref="B21" r:id="rId13"/>
    <hyperlink ref="B22" r:id="rId14"/>
    <hyperlink ref="B23" r:id="rId15"/>
    <hyperlink ref="B24" r:id="rId16"/>
    <hyperlink ref="B27" r:id="rId17"/>
    <hyperlink ref="B28" r:id="rId18"/>
    <hyperlink ref="B29" r:id="rId19"/>
    <hyperlink ref="B34" r:id="rId20"/>
    <hyperlink ref="B35" r:id="rId21"/>
    <hyperlink ref="B36" r:id="rId22"/>
    <hyperlink ref="B37" r:id="rId23"/>
    <hyperlink ref="B38" r:id="rId24"/>
    <hyperlink ref="B39" r:id="rId25"/>
    <hyperlink ref="B40" r:id="rId26"/>
    <hyperlink ref="B41" r:id="rId27"/>
    <hyperlink ref="B143" r:id="rId28"/>
    <hyperlink ref="B42" r:id="rId29"/>
    <hyperlink ref="B43" r:id="rId30"/>
    <hyperlink ref="B44" r:id="rId31"/>
    <hyperlink ref="B45" r:id="rId32"/>
    <hyperlink ref="B47" r:id="rId33"/>
    <hyperlink ref="B48" r:id="rId34"/>
    <hyperlink ref="B49" r:id="rId35"/>
    <hyperlink ref="B50" r:id="rId36"/>
    <hyperlink ref="B51" r:id="rId37"/>
    <hyperlink ref="B52" r:id="rId38"/>
    <hyperlink ref="B53" r:id="rId39"/>
    <hyperlink ref="B54" r:id="rId40"/>
    <hyperlink ref="B55" r:id="rId41"/>
    <hyperlink ref="B56" r:id="rId42"/>
    <hyperlink ref="B57" r:id="rId43"/>
    <hyperlink ref="B58" r:id="rId44"/>
    <hyperlink ref="B59" r:id="rId45"/>
    <hyperlink ref="B144" r:id="rId46"/>
    <hyperlink ref="B60" r:id="rId47"/>
    <hyperlink ref="B61" r:id="rId48"/>
    <hyperlink ref="B62" r:id="rId49"/>
    <hyperlink ref="B64" r:id="rId50"/>
    <hyperlink ref="B65" r:id="rId51"/>
    <hyperlink ref="B66" r:id="rId52"/>
    <hyperlink ref="B67" r:id="rId53"/>
    <hyperlink ref="B68" r:id="rId54"/>
    <hyperlink ref="B69" r:id="rId55"/>
    <hyperlink ref="B70" r:id="rId56"/>
    <hyperlink ref="B71" r:id="rId57"/>
    <hyperlink ref="B72" r:id="rId58"/>
    <hyperlink ref="B73" r:id="rId59"/>
    <hyperlink ref="B74" r:id="rId60"/>
    <hyperlink ref="B75" r:id="rId61"/>
    <hyperlink ref="B76" r:id="rId62"/>
    <hyperlink ref="B77" r:id="rId63"/>
    <hyperlink ref="B78" r:id="rId64"/>
    <hyperlink ref="B79" r:id="rId65"/>
    <hyperlink ref="B80" r:id="rId66"/>
    <hyperlink ref="B81" r:id="rId67"/>
    <hyperlink ref="B82" r:id="rId68"/>
    <hyperlink ref="B83" r:id="rId69"/>
    <hyperlink ref="B84" r:id="rId70"/>
    <hyperlink ref="B85" r:id="rId71"/>
    <hyperlink ref="B86" r:id="rId72"/>
    <hyperlink ref="B87" r:id="rId73"/>
    <hyperlink ref="B88" r:id="rId74"/>
    <hyperlink ref="B89" r:id="rId75"/>
    <hyperlink ref="B90" r:id="rId76"/>
    <hyperlink ref="B160" r:id="rId77"/>
    <hyperlink ref="B91" r:id="rId78"/>
    <hyperlink ref="B92" r:id="rId79"/>
    <hyperlink ref="B93" r:id="rId80"/>
    <hyperlink ref="B94" r:id="rId81"/>
    <hyperlink ref="B95" r:id="rId82"/>
    <hyperlink ref="B96" r:id="rId83"/>
    <hyperlink ref="B97" r:id="rId84"/>
    <hyperlink ref="B98" r:id="rId85"/>
    <hyperlink ref="B99" r:id="rId86"/>
    <hyperlink ref="B100" r:id="rId87"/>
    <hyperlink ref="B101" r:id="rId88"/>
    <hyperlink ref="B145" r:id="rId89"/>
    <hyperlink ref="B102" r:id="rId90"/>
    <hyperlink ref="B146" r:id="rId91"/>
    <hyperlink ref="B103" r:id="rId92"/>
    <hyperlink ref="B147" r:id="rId93"/>
    <hyperlink ref="B105" r:id="rId94"/>
    <hyperlink ref="B148" r:id="rId95"/>
    <hyperlink ref="B106" r:id="rId96"/>
    <hyperlink ref="B107" r:id="rId97"/>
    <hyperlink ref="B108" r:id="rId98"/>
    <hyperlink ref="B109" r:id="rId99"/>
    <hyperlink ref="B110" r:id="rId100"/>
    <hyperlink ref="B111" r:id="rId101"/>
    <hyperlink ref="B112" r:id="rId102"/>
    <hyperlink ref="B113" r:id="rId103"/>
    <hyperlink ref="B114" r:id="rId104"/>
    <hyperlink ref="B115" r:id="rId105"/>
    <hyperlink ref="B116" r:id="rId106"/>
    <hyperlink ref="B149" r:id="rId107"/>
    <hyperlink ref="B117" r:id="rId108"/>
    <hyperlink ref="B118" r:id="rId109"/>
    <hyperlink ref="B119" r:id="rId110"/>
    <hyperlink ref="B120" r:id="rId111"/>
    <hyperlink ref="B121" r:id="rId112"/>
    <hyperlink ref="B122" r:id="rId113"/>
    <hyperlink ref="B123" r:id="rId114"/>
    <hyperlink ref="B124" r:id="rId115"/>
    <hyperlink ref="B125" r:id="rId116"/>
    <hyperlink ref="B126" r:id="rId117"/>
    <hyperlink ref="B127" r:id="rId118"/>
    <hyperlink ref="B128" r:id="rId119"/>
    <hyperlink ref="B129" r:id="rId120"/>
    <hyperlink ref="B130" r:id="rId121"/>
    <hyperlink ref="B131" r:id="rId122"/>
    <hyperlink ref="B132" r:id="rId123"/>
    <hyperlink ref="B133" r:id="rId124"/>
    <hyperlink ref="B134" r:id="rId125"/>
    <hyperlink ref="B135" r:id="rId126"/>
    <hyperlink ref="B136" r:id="rId127"/>
    <hyperlink ref="B137" r:id="rId128"/>
    <hyperlink ref="B138" r:id="rId129"/>
    <hyperlink ref="B139" r:id="rId130"/>
    <hyperlink ref="B140" r:id="rId131"/>
    <hyperlink ref="B141" r:id="rId132"/>
    <hyperlink ref="B142" r:id="rId133"/>
    <hyperlink ref="B63" r:id="rId134"/>
    <hyperlink ref="B46" r:id="rId135"/>
    <hyperlink ref="B158" r:id="rId136"/>
    <hyperlink ref="B150" r:id="rId137"/>
    <hyperlink ref="B155" r:id="rId138"/>
    <hyperlink ref="B33" r:id="rId139"/>
    <hyperlink ref="B11" r:id="rId140"/>
    <hyperlink ref="B104" r:id="rId141"/>
  </hyperlinks>
  <pageMargins left="0.7" right="0.7" top="0.75" bottom="0.75" header="0.3" footer="0.3"/>
  <pageSetup paperSize="9" orientation="portrait" r:id="rId14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AY76"/>
  <sheetViews>
    <sheetView topLeftCell="AE35" zoomScaleNormal="100" workbookViewId="0">
      <selection activeCell="AH58" sqref="AH58:AH62"/>
    </sheetView>
  </sheetViews>
  <sheetFormatPr defaultRowHeight="15" x14ac:dyDescent="0.25"/>
  <cols>
    <col min="1" max="1" width="60.85546875" style="35" customWidth="1"/>
    <col min="2" max="2" width="4.85546875" style="35" customWidth="1"/>
    <col min="3" max="3" width="11" style="35" customWidth="1"/>
    <col min="4" max="4" width="8.42578125" style="74" customWidth="1"/>
    <col min="5" max="5" width="31.5703125" style="35" customWidth="1"/>
    <col min="6" max="6" width="6.85546875" style="35" customWidth="1"/>
    <col min="7" max="7" width="5.42578125" style="35" customWidth="1"/>
    <col min="8" max="8" width="20.140625" style="35" customWidth="1"/>
    <col min="9" max="9" width="9.140625" style="35" customWidth="1"/>
    <col min="10" max="10" width="11.7109375" style="35" customWidth="1"/>
    <col min="11" max="11" width="34.85546875" style="36" customWidth="1"/>
    <col min="12" max="12" width="9.5703125" style="36" customWidth="1"/>
    <col min="13" max="13" width="14.42578125" style="35" customWidth="1"/>
    <col min="14" max="14" width="18.140625" style="35" customWidth="1"/>
    <col min="15" max="15" width="24.7109375" style="36" customWidth="1"/>
    <col min="16" max="16" width="16.7109375" style="36" customWidth="1"/>
    <col min="17" max="17" width="13.5703125" style="71" customWidth="1"/>
    <col min="18" max="18" width="20.140625" style="36" customWidth="1"/>
    <col min="19" max="19" width="60.85546875" style="35" customWidth="1"/>
    <col min="20" max="20" width="13.85546875" style="35" customWidth="1"/>
    <col min="21" max="24" width="60.85546875" style="35" customWidth="1"/>
    <col min="25" max="25" width="41.140625" style="35" customWidth="1"/>
    <col min="26" max="26" width="29.5703125" style="35" customWidth="1"/>
    <col min="27" max="27" width="76.140625" style="35" customWidth="1"/>
    <col min="28" max="28" width="5.85546875" style="35" customWidth="1"/>
    <col min="29" max="29" width="12.140625" style="35" customWidth="1"/>
    <col min="30" max="30" width="13" style="35" customWidth="1"/>
    <col min="31" max="31" width="13.85546875" style="35" customWidth="1"/>
    <col min="32" max="32" width="60.85546875" style="35" customWidth="1"/>
    <col min="33" max="33" width="31.5703125" style="35" customWidth="1"/>
    <col min="34" max="34" width="83.85546875" style="35" customWidth="1"/>
    <col min="35" max="35" width="31.140625" style="35" customWidth="1"/>
    <col min="36" max="37" width="24.140625" style="35" customWidth="1"/>
    <col min="38" max="38" width="16.140625" style="35" customWidth="1"/>
    <col min="39" max="39" width="20.85546875" style="35" customWidth="1"/>
    <col min="40" max="40" width="29.140625" style="35" customWidth="1"/>
    <col min="41" max="41" width="16.42578125" style="35" customWidth="1"/>
    <col min="42" max="42" width="14.5703125" style="35" customWidth="1"/>
    <col min="43" max="43" width="15.140625" style="35" customWidth="1"/>
    <col min="44" max="44" width="19.140625" style="35" customWidth="1"/>
    <col min="45" max="45" width="60.85546875" style="35" customWidth="1"/>
    <col min="46" max="46" width="29.140625" style="35" customWidth="1"/>
    <col min="47" max="47" width="71.42578125" style="35" customWidth="1"/>
    <col min="48" max="51" width="60.85546875" style="35" customWidth="1"/>
  </cols>
  <sheetData>
    <row r="1" spans="1:51" s="46" customFormat="1" ht="29.45" customHeight="1" x14ac:dyDescent="0.25">
      <c r="A1" s="6" t="s">
        <v>7</v>
      </c>
      <c r="B1" s="6" t="s">
        <v>6</v>
      </c>
      <c r="C1" s="6" t="s">
        <v>0</v>
      </c>
      <c r="D1" s="41" t="s">
        <v>1213</v>
      </c>
      <c r="E1" s="6" t="s">
        <v>2</v>
      </c>
      <c r="F1" s="6" t="s">
        <v>14</v>
      </c>
      <c r="G1" s="6" t="s">
        <v>23</v>
      </c>
      <c r="H1" s="6" t="s">
        <v>13</v>
      </c>
      <c r="I1" s="6" t="s">
        <v>1</v>
      </c>
      <c r="J1" s="6" t="s">
        <v>16</v>
      </c>
      <c r="K1" s="41" t="s">
        <v>17</v>
      </c>
      <c r="L1" s="41" t="s">
        <v>1209</v>
      </c>
      <c r="M1" s="6" t="s">
        <v>8</v>
      </c>
      <c r="N1" s="6" t="s">
        <v>1214</v>
      </c>
      <c r="O1" s="41" t="s">
        <v>11</v>
      </c>
      <c r="P1" s="41" t="s">
        <v>1216</v>
      </c>
      <c r="Q1" s="67" t="s">
        <v>26</v>
      </c>
      <c r="R1" s="41" t="s">
        <v>1217</v>
      </c>
      <c r="S1" s="45" t="s">
        <v>9</v>
      </c>
      <c r="T1" s="45" t="s">
        <v>1218</v>
      </c>
      <c r="U1" s="6" t="s">
        <v>18</v>
      </c>
      <c r="V1" s="6" t="s">
        <v>1222</v>
      </c>
      <c r="W1" s="6" t="s">
        <v>10</v>
      </c>
      <c r="X1" s="6" t="s">
        <v>12</v>
      </c>
      <c r="Y1" s="6" t="s">
        <v>1224</v>
      </c>
      <c r="Z1" s="6" t="s">
        <v>1223</v>
      </c>
      <c r="AA1" s="6" t="s">
        <v>15</v>
      </c>
      <c r="AB1" s="6" t="s">
        <v>260</v>
      </c>
      <c r="AC1" s="6" t="s">
        <v>19</v>
      </c>
      <c r="AD1" s="6" t="s">
        <v>20</v>
      </c>
      <c r="AE1" s="6" t="s">
        <v>25</v>
      </c>
      <c r="AF1" s="6" t="s">
        <v>21</v>
      </c>
      <c r="AG1" s="6" t="s">
        <v>1244</v>
      </c>
      <c r="AH1" s="45" t="s">
        <v>3</v>
      </c>
      <c r="AI1" s="45" t="s">
        <v>1309</v>
      </c>
      <c r="AJ1" s="45" t="s">
        <v>1269</v>
      </c>
      <c r="AK1" s="45" t="s">
        <v>1310</v>
      </c>
      <c r="AL1" s="45" t="s">
        <v>1311</v>
      </c>
      <c r="AM1" s="45" t="s">
        <v>1312</v>
      </c>
      <c r="AN1" s="45" t="s">
        <v>1313</v>
      </c>
      <c r="AO1" s="45" t="s">
        <v>1314</v>
      </c>
      <c r="AP1" s="45" t="s">
        <v>1315</v>
      </c>
      <c r="AQ1" s="45" t="s">
        <v>1316</v>
      </c>
      <c r="AR1" s="45" t="s">
        <v>1317</v>
      </c>
      <c r="AS1" s="6" t="s">
        <v>1243</v>
      </c>
      <c r="AT1" s="6" t="s">
        <v>257</v>
      </c>
      <c r="AU1" s="6" t="s">
        <v>643</v>
      </c>
      <c r="AV1" s="6" t="s">
        <v>4</v>
      </c>
      <c r="AW1" s="6" t="s">
        <v>5</v>
      </c>
      <c r="AX1" s="6" t="s">
        <v>24</v>
      </c>
      <c r="AY1" s="6" t="s">
        <v>22</v>
      </c>
    </row>
    <row r="2" spans="1:51" ht="17.45" customHeight="1" x14ac:dyDescent="0.25">
      <c r="A2" s="4" t="s">
        <v>27</v>
      </c>
      <c r="B2" s="4" t="s">
        <v>31</v>
      </c>
      <c r="C2" s="6"/>
      <c r="D2" s="73">
        <v>2020</v>
      </c>
      <c r="E2" s="4" t="s">
        <v>29</v>
      </c>
      <c r="F2" s="4" t="s">
        <v>30</v>
      </c>
      <c r="G2" s="4" t="s">
        <v>32</v>
      </c>
      <c r="H2" s="4" t="s">
        <v>33</v>
      </c>
      <c r="I2" s="38" t="s">
        <v>34</v>
      </c>
      <c r="J2" s="4" t="s">
        <v>35</v>
      </c>
      <c r="K2" s="37" t="s">
        <v>36</v>
      </c>
      <c r="L2" s="37">
        <v>23.66</v>
      </c>
      <c r="M2" s="4" t="s">
        <v>37</v>
      </c>
      <c r="N2" s="4" t="s">
        <v>37</v>
      </c>
      <c r="O2" s="37">
        <v>151</v>
      </c>
      <c r="P2" s="37">
        <v>151</v>
      </c>
      <c r="Q2" s="68" t="s">
        <v>38</v>
      </c>
      <c r="R2" s="37">
        <v>93.8</v>
      </c>
      <c r="S2" s="35" t="s">
        <v>39</v>
      </c>
      <c r="T2" s="4" t="s">
        <v>1219</v>
      </c>
      <c r="U2" s="4" t="s">
        <v>40</v>
      </c>
      <c r="V2" s="4" t="s">
        <v>132</v>
      </c>
      <c r="W2" s="4" t="s">
        <v>41</v>
      </c>
      <c r="X2" s="4" t="s">
        <v>90</v>
      </c>
      <c r="Y2" s="4" t="s">
        <v>1235</v>
      </c>
      <c r="Z2" s="4" t="s">
        <v>1225</v>
      </c>
      <c r="AA2" s="4" t="s">
        <v>42</v>
      </c>
      <c r="AB2" s="4" t="s">
        <v>32</v>
      </c>
      <c r="AC2" s="35" t="s">
        <v>223</v>
      </c>
      <c r="AD2" s="4" t="s">
        <v>43</v>
      </c>
      <c r="AE2" s="4" t="s">
        <v>44</v>
      </c>
      <c r="AF2" s="35" t="s">
        <v>45</v>
      </c>
      <c r="AG2" s="4" t="s">
        <v>1245</v>
      </c>
      <c r="AH2" s="35" t="s">
        <v>46</v>
      </c>
      <c r="AI2" s="35" t="s">
        <v>1318</v>
      </c>
      <c r="AK2" s="35" t="s">
        <v>1319</v>
      </c>
      <c r="AQ2"/>
      <c r="AR2"/>
      <c r="AS2" s="4" t="s">
        <v>1251</v>
      </c>
      <c r="AT2" s="4" t="s">
        <v>48</v>
      </c>
      <c r="AU2" s="4" t="s">
        <v>48</v>
      </c>
      <c r="AV2" s="4" t="s">
        <v>47</v>
      </c>
      <c r="AW2" s="4" t="s">
        <v>49</v>
      </c>
      <c r="AX2" s="4" t="s">
        <v>50</v>
      </c>
      <c r="AY2" s="4" t="s">
        <v>51</v>
      </c>
    </row>
    <row r="3" spans="1:51" ht="20.45" customHeight="1" x14ac:dyDescent="0.25">
      <c r="A3" s="4" t="s">
        <v>57</v>
      </c>
      <c r="B3" s="4" t="s">
        <v>58</v>
      </c>
      <c r="C3" s="4" t="s">
        <v>28</v>
      </c>
      <c r="D3" s="73">
        <v>2022</v>
      </c>
      <c r="E3" s="4" t="s">
        <v>59</v>
      </c>
      <c r="F3" s="4" t="s">
        <v>30</v>
      </c>
      <c r="G3" s="4" t="s">
        <v>32</v>
      </c>
      <c r="H3" s="4" t="s">
        <v>60</v>
      </c>
      <c r="I3" s="4" t="s">
        <v>61</v>
      </c>
      <c r="J3" s="4" t="s">
        <v>35</v>
      </c>
      <c r="K3" s="37" t="s">
        <v>62</v>
      </c>
      <c r="L3" s="37">
        <v>24.3</v>
      </c>
      <c r="M3" s="4" t="s">
        <v>63</v>
      </c>
      <c r="N3" s="4" t="s">
        <v>63</v>
      </c>
      <c r="O3" s="37">
        <v>335</v>
      </c>
      <c r="P3" s="37">
        <v>335</v>
      </c>
      <c r="Q3" s="68" t="s">
        <v>64</v>
      </c>
      <c r="R3" s="37">
        <v>93</v>
      </c>
      <c r="S3" s="35" t="s">
        <v>66</v>
      </c>
      <c r="T3" s="4" t="s">
        <v>1219</v>
      </c>
      <c r="U3" s="4" t="s">
        <v>68</v>
      </c>
      <c r="V3" s="4" t="s">
        <v>132</v>
      </c>
      <c r="W3" s="4" t="s">
        <v>67</v>
      </c>
      <c r="X3" s="4" t="s">
        <v>91</v>
      </c>
      <c r="Y3" s="4" t="s">
        <v>1236</v>
      </c>
      <c r="Z3" s="4" t="s">
        <v>1226</v>
      </c>
      <c r="AA3" s="4" t="s">
        <v>69</v>
      </c>
      <c r="AB3" s="4" t="s">
        <v>32</v>
      </c>
      <c r="AC3" s="4" t="s">
        <v>223</v>
      </c>
      <c r="AD3" s="4" t="s">
        <v>224</v>
      </c>
      <c r="AE3" s="4" t="s">
        <v>44</v>
      </c>
      <c r="AF3" s="4" t="s">
        <v>71</v>
      </c>
      <c r="AG3" s="4" t="s">
        <v>1245</v>
      </c>
      <c r="AH3" s="35" t="s">
        <v>70</v>
      </c>
      <c r="AI3" s="35" t="s">
        <v>1288</v>
      </c>
      <c r="AK3"/>
      <c r="AL3"/>
      <c r="AM3"/>
      <c r="AN3"/>
      <c r="AO3"/>
      <c r="AP3"/>
      <c r="AQ3"/>
      <c r="AR3"/>
      <c r="AS3" s="4" t="s">
        <v>1252</v>
      </c>
      <c r="AT3" s="4" t="s">
        <v>72</v>
      </c>
      <c r="AU3" s="4" t="s">
        <v>73</v>
      </c>
      <c r="AV3" s="4" t="s">
        <v>75</v>
      </c>
      <c r="AW3" s="4" t="s">
        <v>74</v>
      </c>
      <c r="AX3" s="4" t="s">
        <v>65</v>
      </c>
      <c r="AY3" s="4" t="s">
        <v>51</v>
      </c>
    </row>
    <row r="4" spans="1:51" ht="20.45" customHeight="1" x14ac:dyDescent="0.25">
      <c r="A4" s="4" t="s">
        <v>83</v>
      </c>
      <c r="B4" s="4" t="s">
        <v>82</v>
      </c>
      <c r="C4" s="4" t="s">
        <v>28</v>
      </c>
      <c r="D4" s="73">
        <v>2020</v>
      </c>
      <c r="E4" s="4" t="s">
        <v>84</v>
      </c>
      <c r="F4" s="4" t="s">
        <v>30</v>
      </c>
      <c r="G4" s="4" t="s">
        <v>32</v>
      </c>
      <c r="H4" s="4" t="s">
        <v>85</v>
      </c>
      <c r="I4" s="4" t="s">
        <v>61</v>
      </c>
      <c r="J4" s="4" t="s">
        <v>35</v>
      </c>
      <c r="K4" s="37" t="s">
        <v>87</v>
      </c>
      <c r="L4" s="37">
        <v>23.19</v>
      </c>
      <c r="M4" s="4" t="s">
        <v>63</v>
      </c>
      <c r="N4" s="4" t="s">
        <v>63</v>
      </c>
      <c r="O4" s="37">
        <v>292</v>
      </c>
      <c r="P4" s="37">
        <v>292</v>
      </c>
      <c r="Q4" s="68">
        <v>1</v>
      </c>
      <c r="R4" s="37">
        <v>100</v>
      </c>
      <c r="S4" s="35" t="s">
        <v>88</v>
      </c>
      <c r="T4" s="4" t="s">
        <v>1220</v>
      </c>
      <c r="U4" s="4" t="s">
        <v>89</v>
      </c>
      <c r="V4" s="4" t="s">
        <v>132</v>
      </c>
      <c r="W4" s="4" t="s">
        <v>86</v>
      </c>
      <c r="X4" s="4" t="s">
        <v>92</v>
      </c>
      <c r="Y4" s="4" t="s">
        <v>1238</v>
      </c>
      <c r="Z4" s="4" t="s">
        <v>1230</v>
      </c>
      <c r="AA4" s="4" t="s">
        <v>93</v>
      </c>
      <c r="AB4" s="4" t="s">
        <v>32</v>
      </c>
      <c r="AC4" s="4" t="s">
        <v>223</v>
      </c>
      <c r="AD4" s="4" t="s">
        <v>94</v>
      </c>
      <c r="AE4" s="4" t="s">
        <v>44</v>
      </c>
      <c r="AF4" s="4" t="s">
        <v>95</v>
      </c>
      <c r="AG4" s="4" t="s">
        <v>1245</v>
      </c>
      <c r="AH4" s="35" t="s">
        <v>97</v>
      </c>
      <c r="AK4"/>
      <c r="AL4" s="4" t="s">
        <v>1328</v>
      </c>
      <c r="AM4"/>
      <c r="AN4"/>
      <c r="AO4"/>
      <c r="AP4"/>
      <c r="AQ4"/>
      <c r="AR4"/>
      <c r="AS4" s="4" t="s">
        <v>1253</v>
      </c>
      <c r="AT4" s="4" t="s">
        <v>96</v>
      </c>
      <c r="AU4" s="4" t="s">
        <v>98</v>
      </c>
      <c r="AV4" s="4" t="s">
        <v>100</v>
      </c>
      <c r="AW4" s="4" t="s">
        <v>99</v>
      </c>
      <c r="AX4" s="4" t="s">
        <v>101</v>
      </c>
      <c r="AY4" s="4" t="s">
        <v>102</v>
      </c>
    </row>
    <row r="5" spans="1:51" ht="13.7" customHeight="1" x14ac:dyDescent="0.25">
      <c r="A5" s="4" t="s">
        <v>135</v>
      </c>
      <c r="B5" s="4" t="s">
        <v>1231</v>
      </c>
      <c r="C5" s="4" t="s">
        <v>28</v>
      </c>
      <c r="D5" s="73">
        <v>2004</v>
      </c>
      <c r="E5" s="4" t="s">
        <v>137</v>
      </c>
      <c r="F5" s="4" t="s">
        <v>30</v>
      </c>
      <c r="G5" s="4" t="s">
        <v>32</v>
      </c>
      <c r="H5" s="4" t="s">
        <v>662</v>
      </c>
      <c r="I5" s="4" t="s">
        <v>138</v>
      </c>
      <c r="J5" s="4" t="s">
        <v>139</v>
      </c>
      <c r="K5" s="37" t="s">
        <v>48</v>
      </c>
      <c r="L5" s="37"/>
      <c r="M5" s="4" t="s">
        <v>63</v>
      </c>
      <c r="N5" s="4" t="s">
        <v>63</v>
      </c>
      <c r="O5" s="37">
        <v>447</v>
      </c>
      <c r="P5" s="37">
        <v>447</v>
      </c>
      <c r="Q5" s="68">
        <v>0.65</v>
      </c>
      <c r="R5" s="37">
        <v>65</v>
      </c>
      <c r="S5" s="35" t="s">
        <v>140</v>
      </c>
      <c r="T5" s="4" t="s">
        <v>1221</v>
      </c>
      <c r="U5" s="4" t="s">
        <v>142</v>
      </c>
      <c r="V5" s="4" t="s">
        <v>142</v>
      </c>
      <c r="W5" s="4" t="s">
        <v>141</v>
      </c>
      <c r="X5" s="4" t="s">
        <v>143</v>
      </c>
      <c r="Y5" s="4" t="s">
        <v>1238</v>
      </c>
      <c r="Z5" s="4" t="s">
        <v>1227</v>
      </c>
      <c r="AA5" s="4" t="s">
        <v>144</v>
      </c>
      <c r="AB5" s="4" t="s">
        <v>32</v>
      </c>
      <c r="AC5" s="4" t="s">
        <v>223</v>
      </c>
      <c r="AD5" s="4" t="s">
        <v>1197</v>
      </c>
      <c r="AE5" s="4"/>
      <c r="AF5" s="4" t="s">
        <v>145</v>
      </c>
      <c r="AG5" s="4" t="s">
        <v>1247</v>
      </c>
      <c r="AH5" s="35" t="s">
        <v>146</v>
      </c>
      <c r="AK5"/>
      <c r="AL5"/>
      <c r="AM5"/>
      <c r="AN5"/>
      <c r="AO5"/>
      <c r="AP5"/>
      <c r="AQ5"/>
      <c r="AR5"/>
      <c r="AS5" s="4" t="s">
        <v>1254</v>
      </c>
      <c r="AT5" s="4" t="s">
        <v>48</v>
      </c>
      <c r="AU5" s="4" t="s">
        <v>48</v>
      </c>
      <c r="AV5" s="4" t="s">
        <v>147</v>
      </c>
      <c r="AW5" s="4" t="s">
        <v>148</v>
      </c>
      <c r="AX5" s="4" t="s">
        <v>48</v>
      </c>
      <c r="AY5" s="4" t="s">
        <v>51</v>
      </c>
    </row>
    <row r="6" spans="1:51" s="4" customFormat="1" ht="19.350000000000001" customHeight="1" x14ac:dyDescent="0.25">
      <c r="A6" s="4" t="s">
        <v>149</v>
      </c>
      <c r="B6" s="4" t="s">
        <v>150</v>
      </c>
      <c r="C6" s="4" t="s">
        <v>28</v>
      </c>
      <c r="D6" s="73">
        <v>2014</v>
      </c>
      <c r="E6" s="4" t="s">
        <v>151</v>
      </c>
      <c r="F6" s="4" t="s">
        <v>30</v>
      </c>
      <c r="G6" s="4" t="s">
        <v>32</v>
      </c>
      <c r="H6" s="4" t="s">
        <v>662</v>
      </c>
      <c r="I6" s="4" t="s">
        <v>61</v>
      </c>
      <c r="J6" s="4" t="s">
        <v>139</v>
      </c>
      <c r="K6" s="37" t="s">
        <v>48</v>
      </c>
      <c r="L6" s="37"/>
      <c r="M6" s="4" t="s">
        <v>63</v>
      </c>
      <c r="N6" s="4" t="s">
        <v>63</v>
      </c>
      <c r="O6" s="37">
        <v>355</v>
      </c>
      <c r="P6" s="37">
        <v>355</v>
      </c>
      <c r="Q6" s="68">
        <v>0.34</v>
      </c>
      <c r="R6" s="37">
        <v>34</v>
      </c>
      <c r="S6" s="35" t="s">
        <v>152</v>
      </c>
      <c r="T6" s="4" t="s">
        <v>1221</v>
      </c>
      <c r="U6" s="4" t="s">
        <v>142</v>
      </c>
      <c r="V6" s="4" t="s">
        <v>142</v>
      </c>
      <c r="W6" s="4" t="s">
        <v>152</v>
      </c>
      <c r="X6" s="35" t="s">
        <v>153</v>
      </c>
      <c r="Y6" s="4" t="s">
        <v>1238</v>
      </c>
      <c r="Z6" s="4" t="s">
        <v>1225</v>
      </c>
      <c r="AA6" s="4" t="s">
        <v>154</v>
      </c>
      <c r="AB6" s="4" t="s">
        <v>32</v>
      </c>
      <c r="AC6" s="4" t="s">
        <v>48</v>
      </c>
      <c r="AD6" s="4" t="s">
        <v>48</v>
      </c>
      <c r="AE6" s="4" t="s">
        <v>48</v>
      </c>
      <c r="AF6" s="4" t="s">
        <v>155</v>
      </c>
      <c r="AG6" s="4" t="s">
        <v>1250</v>
      </c>
      <c r="AH6" s="35" t="s">
        <v>156</v>
      </c>
      <c r="AI6" s="35" t="s">
        <v>1289</v>
      </c>
      <c r="AJ6" s="35"/>
      <c r="AK6" s="35" t="s">
        <v>1320</v>
      </c>
      <c r="AL6" s="35"/>
      <c r="AM6" s="35" t="s">
        <v>1289</v>
      </c>
      <c r="AN6" s="35" t="s">
        <v>1320</v>
      </c>
      <c r="AO6" s="35"/>
      <c r="AP6" s="35"/>
      <c r="AQ6" s="35"/>
      <c r="AR6" s="35"/>
      <c r="AS6" s="4" t="s">
        <v>1255</v>
      </c>
      <c r="AT6" s="4" t="s">
        <v>157</v>
      </c>
      <c r="AV6" s="4" t="s">
        <v>158</v>
      </c>
      <c r="AW6" s="4" t="s">
        <v>48</v>
      </c>
      <c r="AX6" s="4" t="s">
        <v>159</v>
      </c>
      <c r="AY6" s="4" t="s">
        <v>51</v>
      </c>
    </row>
    <row r="7" spans="1:51" ht="21.6" customHeight="1" x14ac:dyDescent="0.25">
      <c r="A7" s="4" t="s">
        <v>160</v>
      </c>
      <c r="B7" s="4" t="s">
        <v>161</v>
      </c>
      <c r="C7" s="4" t="s">
        <v>28</v>
      </c>
      <c r="D7" s="73">
        <v>2021</v>
      </c>
      <c r="E7" s="4" t="s">
        <v>162</v>
      </c>
      <c r="F7" s="4" t="s">
        <v>30</v>
      </c>
      <c r="G7" s="4" t="s">
        <v>32</v>
      </c>
      <c r="H7" s="4" t="s">
        <v>163</v>
      </c>
      <c r="I7" s="4" t="s">
        <v>164</v>
      </c>
      <c r="J7" s="4" t="s">
        <v>1210</v>
      </c>
      <c r="K7" s="37" t="s">
        <v>165</v>
      </c>
      <c r="L7" s="39">
        <f>((19.6*155)+(26.2*157))/(155+157)</f>
        <v>22.921153846153846</v>
      </c>
      <c r="M7" s="4" t="s">
        <v>63</v>
      </c>
      <c r="N7" s="4" t="s">
        <v>63</v>
      </c>
      <c r="O7" s="37">
        <v>362</v>
      </c>
      <c r="P7" s="37">
        <v>362</v>
      </c>
      <c r="Q7" s="68" t="s">
        <v>48</v>
      </c>
      <c r="R7" s="37"/>
      <c r="S7" s="35" t="s">
        <v>170</v>
      </c>
      <c r="T7" s="4"/>
      <c r="U7" s="4" t="s">
        <v>169</v>
      </c>
      <c r="V7" s="4" t="s">
        <v>142</v>
      </c>
      <c r="W7" s="4" t="s">
        <v>166</v>
      </c>
      <c r="X7" s="4" t="s">
        <v>168</v>
      </c>
      <c r="Y7" s="4" t="s">
        <v>1237</v>
      </c>
      <c r="Z7" s="4" t="s">
        <v>1225</v>
      </c>
      <c r="AA7" s="4" t="s">
        <v>167</v>
      </c>
      <c r="AB7" s="4" t="s">
        <v>32</v>
      </c>
      <c r="AC7" s="4" t="s">
        <v>188</v>
      </c>
      <c r="AD7" s="4" t="s">
        <v>189</v>
      </c>
      <c r="AE7" s="4" t="s">
        <v>171</v>
      </c>
      <c r="AF7" s="4" t="s">
        <v>172</v>
      </c>
      <c r="AG7" s="4" t="s">
        <v>1247</v>
      </c>
      <c r="AH7" s="35" t="s">
        <v>1329</v>
      </c>
      <c r="AI7" s="35" t="s">
        <v>1290</v>
      </c>
      <c r="AK7"/>
      <c r="AL7" s="4" t="s">
        <v>1330</v>
      </c>
      <c r="AM7"/>
      <c r="AN7"/>
      <c r="AO7"/>
      <c r="AP7"/>
      <c r="AQ7"/>
      <c r="AR7"/>
      <c r="AS7" s="4" t="s">
        <v>1256</v>
      </c>
      <c r="AT7" s="4" t="s">
        <v>174</v>
      </c>
      <c r="AU7" s="4" t="s">
        <v>175</v>
      </c>
      <c r="AV7" s="4"/>
      <c r="AW7" s="4" t="s">
        <v>176</v>
      </c>
      <c r="AX7" s="4" t="s">
        <v>48</v>
      </c>
      <c r="AY7" s="4" t="s">
        <v>51</v>
      </c>
    </row>
    <row r="8" spans="1:51" ht="13.35" customHeight="1" x14ac:dyDescent="0.25">
      <c r="A8" s="4" t="s">
        <v>177</v>
      </c>
      <c r="B8" s="4" t="s">
        <v>178</v>
      </c>
      <c r="C8" s="4" t="s">
        <v>28</v>
      </c>
      <c r="D8" s="73">
        <v>2014</v>
      </c>
      <c r="E8" s="4" t="s">
        <v>179</v>
      </c>
      <c r="F8" s="4" t="s">
        <v>30</v>
      </c>
      <c r="G8" s="4" t="s">
        <v>32</v>
      </c>
      <c r="H8" s="4" t="s">
        <v>33</v>
      </c>
      <c r="I8" s="4" t="s">
        <v>34</v>
      </c>
      <c r="J8" s="4" t="s">
        <v>35</v>
      </c>
      <c r="K8" s="37" t="s">
        <v>48</v>
      </c>
      <c r="L8" s="37"/>
      <c r="M8" s="4" t="s">
        <v>63</v>
      </c>
      <c r="N8" s="4" t="s">
        <v>63</v>
      </c>
      <c r="O8" s="37">
        <v>170</v>
      </c>
      <c r="P8" s="37">
        <v>170</v>
      </c>
      <c r="Q8" s="68" t="s">
        <v>180</v>
      </c>
      <c r="R8" s="37">
        <v>96.6</v>
      </c>
      <c r="S8" s="35" t="s">
        <v>181</v>
      </c>
      <c r="T8" s="4"/>
      <c r="U8" s="4" t="s">
        <v>182</v>
      </c>
      <c r="V8" s="4" t="s">
        <v>132</v>
      </c>
      <c r="W8" s="4" t="s">
        <v>183</v>
      </c>
      <c r="X8" s="4" t="s">
        <v>185</v>
      </c>
      <c r="Y8" s="4" t="s">
        <v>1238</v>
      </c>
      <c r="Z8" s="4" t="s">
        <v>1225</v>
      </c>
      <c r="AA8" s="4" t="s">
        <v>721</v>
      </c>
      <c r="AB8" s="4" t="s">
        <v>32</v>
      </c>
      <c r="AC8" s="4" t="s">
        <v>186</v>
      </c>
      <c r="AD8" s="4" t="s">
        <v>187</v>
      </c>
      <c r="AE8" s="4" t="s">
        <v>190</v>
      </c>
      <c r="AF8" s="4" t="s">
        <v>184</v>
      </c>
      <c r="AG8" s="4" t="s">
        <v>1245</v>
      </c>
      <c r="AH8" s="35" t="s">
        <v>191</v>
      </c>
      <c r="AK8"/>
      <c r="AL8"/>
      <c r="AM8"/>
      <c r="AN8"/>
      <c r="AO8"/>
      <c r="AP8"/>
      <c r="AQ8"/>
      <c r="AR8"/>
      <c r="AS8" s="4" t="s">
        <v>1257</v>
      </c>
      <c r="AT8" s="4" t="s">
        <v>192</v>
      </c>
      <c r="AU8" s="4"/>
      <c r="AV8" s="4" t="s">
        <v>48</v>
      </c>
      <c r="AW8" s="4" t="s">
        <v>193</v>
      </c>
      <c r="AX8" s="4" t="s">
        <v>48</v>
      </c>
      <c r="AY8" s="4" t="s">
        <v>51</v>
      </c>
    </row>
    <row r="9" spans="1:51" ht="15.6" customHeight="1" x14ac:dyDescent="0.25">
      <c r="A9" s="4" t="s">
        <v>194</v>
      </c>
      <c r="B9" s="4" t="s">
        <v>195</v>
      </c>
      <c r="C9" s="4" t="s">
        <v>28</v>
      </c>
      <c r="D9" s="73">
        <v>2003</v>
      </c>
      <c r="E9" s="4" t="s">
        <v>196</v>
      </c>
      <c r="F9" s="4" t="s">
        <v>30</v>
      </c>
      <c r="G9" s="4" t="s">
        <v>32</v>
      </c>
      <c r="H9" s="4" t="s">
        <v>197</v>
      </c>
      <c r="I9" s="4" t="s">
        <v>61</v>
      </c>
      <c r="J9" s="4" t="s">
        <v>139</v>
      </c>
      <c r="K9" s="37" t="s">
        <v>198</v>
      </c>
      <c r="L9" s="37">
        <v>27.4</v>
      </c>
      <c r="M9" s="4" t="s">
        <v>63</v>
      </c>
      <c r="N9" s="4" t="s">
        <v>63</v>
      </c>
      <c r="O9" s="37">
        <v>719</v>
      </c>
      <c r="P9" s="37">
        <v>719</v>
      </c>
      <c r="Q9" s="68" t="s">
        <v>199</v>
      </c>
      <c r="R9" s="37">
        <v>71.599999999999994</v>
      </c>
      <c r="S9" s="35" t="s">
        <v>200</v>
      </c>
      <c r="T9" s="4"/>
      <c r="U9" s="4" t="s">
        <v>182</v>
      </c>
      <c r="V9" s="4" t="s">
        <v>132</v>
      </c>
      <c r="W9" s="4" t="s">
        <v>201</v>
      </c>
      <c r="X9" s="4" t="s">
        <v>202</v>
      </c>
      <c r="Y9" s="4" t="s">
        <v>1238</v>
      </c>
      <c r="Z9" s="4" t="s">
        <v>1225</v>
      </c>
      <c r="AA9" s="4" t="s">
        <v>203</v>
      </c>
      <c r="AB9" s="4"/>
      <c r="AC9" s="4" t="s">
        <v>186</v>
      </c>
      <c r="AD9" s="4" t="s">
        <v>205</v>
      </c>
      <c r="AE9" s="4" t="s">
        <v>190</v>
      </c>
      <c r="AF9" s="4" t="s">
        <v>204</v>
      </c>
      <c r="AG9" s="4" t="s">
        <v>1247</v>
      </c>
      <c r="AH9" s="35" t="s">
        <v>206</v>
      </c>
      <c r="AK9"/>
      <c r="AL9"/>
      <c r="AM9"/>
      <c r="AN9"/>
      <c r="AO9"/>
      <c r="AP9"/>
      <c r="AQ9"/>
      <c r="AR9"/>
      <c r="AS9" s="4" t="s">
        <v>1257</v>
      </c>
      <c r="AT9" s="4" t="s">
        <v>207</v>
      </c>
      <c r="AU9" s="4" t="s">
        <v>48</v>
      </c>
      <c r="AV9" s="4" t="s">
        <v>48</v>
      </c>
      <c r="AW9" s="4" t="s">
        <v>48</v>
      </c>
      <c r="AX9" s="4" t="s">
        <v>48</v>
      </c>
      <c r="AY9" s="4" t="s">
        <v>51</v>
      </c>
    </row>
    <row r="10" spans="1:51" ht="18.600000000000001" customHeight="1" x14ac:dyDescent="0.25">
      <c r="A10" s="4" t="s">
        <v>213</v>
      </c>
      <c r="B10" s="4" t="s">
        <v>212</v>
      </c>
      <c r="C10" s="4" t="s">
        <v>28</v>
      </c>
      <c r="D10" s="73">
        <v>1989</v>
      </c>
      <c r="E10" s="4" t="s">
        <v>214</v>
      </c>
      <c r="F10" s="4" t="s">
        <v>30</v>
      </c>
      <c r="G10" s="4" t="s">
        <v>32</v>
      </c>
      <c r="H10" s="4" t="s">
        <v>215</v>
      </c>
      <c r="I10" s="4" t="s">
        <v>129</v>
      </c>
      <c r="J10" s="4" t="s">
        <v>216</v>
      </c>
      <c r="K10" s="37" t="s">
        <v>219</v>
      </c>
      <c r="L10" s="37">
        <v>22</v>
      </c>
      <c r="M10" s="4" t="s">
        <v>63</v>
      </c>
      <c r="N10" s="4" t="s">
        <v>63</v>
      </c>
      <c r="O10" s="37">
        <v>99</v>
      </c>
      <c r="P10" s="37">
        <v>99</v>
      </c>
      <c r="Q10" s="68">
        <v>0.94</v>
      </c>
      <c r="R10" s="37">
        <v>94</v>
      </c>
      <c r="S10" s="35" t="s">
        <v>220</v>
      </c>
      <c r="T10" s="4"/>
      <c r="U10" s="4" t="s">
        <v>182</v>
      </c>
      <c r="V10" s="4" t="s">
        <v>132</v>
      </c>
      <c r="W10" s="4" t="s">
        <v>217</v>
      </c>
      <c r="X10" s="4" t="s">
        <v>221</v>
      </c>
      <c r="Y10" s="4" t="s">
        <v>1238</v>
      </c>
      <c r="Z10" s="4" t="s">
        <v>1228</v>
      </c>
      <c r="AA10" s="4" t="s">
        <v>222</v>
      </c>
      <c r="AB10" s="4" t="s">
        <v>32</v>
      </c>
      <c r="AC10" s="4" t="s">
        <v>186</v>
      </c>
      <c r="AD10" s="4" t="s">
        <v>225</v>
      </c>
      <c r="AE10" s="4" t="s">
        <v>248</v>
      </c>
      <c r="AF10" s="4" t="s">
        <v>226</v>
      </c>
      <c r="AG10" s="4" t="s">
        <v>1248</v>
      </c>
      <c r="AH10" s="35" t="s">
        <v>228</v>
      </c>
      <c r="AJ10" s="35" t="s">
        <v>1241</v>
      </c>
      <c r="AK10"/>
      <c r="AL10"/>
      <c r="AM10"/>
      <c r="AN10"/>
      <c r="AO10"/>
      <c r="AP10"/>
      <c r="AQ10"/>
      <c r="AR10"/>
      <c r="AS10" s="4" t="s">
        <v>1258</v>
      </c>
      <c r="AT10" s="4" t="s">
        <v>227</v>
      </c>
      <c r="AU10" s="4" t="s">
        <v>229</v>
      </c>
      <c r="AV10" s="4" t="s">
        <v>231</v>
      </c>
      <c r="AW10" s="4" t="s">
        <v>230</v>
      </c>
      <c r="AX10" s="4" t="s">
        <v>48</v>
      </c>
      <c r="AY10" s="4" t="s">
        <v>51</v>
      </c>
    </row>
    <row r="11" spans="1:51" ht="16.350000000000001" customHeight="1" x14ac:dyDescent="0.25">
      <c r="A11" s="4" t="s">
        <v>237</v>
      </c>
      <c r="B11" s="4" t="s">
        <v>238</v>
      </c>
      <c r="C11" s="4" t="s">
        <v>28</v>
      </c>
      <c r="D11" s="73">
        <v>2012</v>
      </c>
      <c r="E11" s="4" t="s">
        <v>239</v>
      </c>
      <c r="F11" s="4" t="s">
        <v>30</v>
      </c>
      <c r="G11" s="4" t="s">
        <v>32</v>
      </c>
      <c r="H11" s="4" t="s">
        <v>240</v>
      </c>
      <c r="I11" s="4" t="s">
        <v>241</v>
      </c>
      <c r="J11" s="4" t="s">
        <v>35</v>
      </c>
      <c r="K11" s="37" t="s">
        <v>244</v>
      </c>
      <c r="L11" s="37">
        <v>18.57</v>
      </c>
      <c r="M11" s="4" t="s">
        <v>63</v>
      </c>
      <c r="N11" s="4" t="s">
        <v>63</v>
      </c>
      <c r="O11" s="37">
        <v>580</v>
      </c>
      <c r="P11" s="37">
        <v>580</v>
      </c>
      <c r="Q11" s="68" t="s">
        <v>242</v>
      </c>
      <c r="R11" s="37">
        <v>100</v>
      </c>
      <c r="S11" s="35" t="s">
        <v>243</v>
      </c>
      <c r="T11" s="4"/>
      <c r="U11" s="4" t="s">
        <v>182</v>
      </c>
      <c r="V11" s="4" t="s">
        <v>132</v>
      </c>
      <c r="W11" s="4" t="s">
        <v>48</v>
      </c>
      <c r="X11" s="4" t="s">
        <v>245</v>
      </c>
      <c r="Y11" s="4" t="s">
        <v>1238</v>
      </c>
      <c r="Z11" s="4" t="s">
        <v>1225</v>
      </c>
      <c r="AA11" s="4" t="s">
        <v>246</v>
      </c>
      <c r="AB11" s="4" t="s">
        <v>32</v>
      </c>
      <c r="AC11" s="4" t="s">
        <v>186</v>
      </c>
      <c r="AD11" s="4" t="s">
        <v>247</v>
      </c>
      <c r="AE11" s="4" t="s">
        <v>44</v>
      </c>
      <c r="AF11" s="4" t="s">
        <v>249</v>
      </c>
      <c r="AG11" s="4" t="s">
        <v>1247</v>
      </c>
      <c r="AH11" s="35" t="s">
        <v>250</v>
      </c>
      <c r="AI11" s="4" t="s">
        <v>1259</v>
      </c>
      <c r="AK11"/>
      <c r="AL11"/>
      <c r="AM11"/>
      <c r="AN11"/>
      <c r="AO11"/>
      <c r="AP11"/>
      <c r="AQ11"/>
      <c r="AR11"/>
      <c r="AS11" s="4" t="s">
        <v>1259</v>
      </c>
      <c r="AT11" s="4" t="s">
        <v>252</v>
      </c>
      <c r="AU11" s="4" t="s">
        <v>251</v>
      </c>
      <c r="AV11" s="4" t="s">
        <v>254</v>
      </c>
      <c r="AW11" s="4" t="s">
        <v>253</v>
      </c>
      <c r="AX11" s="4" t="s">
        <v>48</v>
      </c>
      <c r="AY11" s="4" t="s">
        <v>51</v>
      </c>
    </row>
    <row r="12" spans="1:51" ht="24" customHeight="1" x14ac:dyDescent="0.25">
      <c r="A12" s="4" t="s">
        <v>268</v>
      </c>
      <c r="B12" s="4" t="s">
        <v>269</v>
      </c>
      <c r="C12" s="4" t="s">
        <v>28</v>
      </c>
      <c r="D12" s="73">
        <v>1986</v>
      </c>
      <c r="E12" s="4" t="s">
        <v>271</v>
      </c>
      <c r="F12" s="4" t="s">
        <v>30</v>
      </c>
      <c r="G12" s="4" t="s">
        <v>32</v>
      </c>
      <c r="H12" s="4" t="s">
        <v>662</v>
      </c>
      <c r="I12" s="4" t="s">
        <v>61</v>
      </c>
      <c r="J12" s="4" t="s">
        <v>216</v>
      </c>
      <c r="K12" s="37" t="s">
        <v>48</v>
      </c>
      <c r="L12" s="37"/>
      <c r="M12" s="4" t="s">
        <v>63</v>
      </c>
      <c r="N12" s="4" t="s">
        <v>63</v>
      </c>
      <c r="O12" s="37">
        <v>42</v>
      </c>
      <c r="P12" s="37">
        <v>42</v>
      </c>
      <c r="Q12" s="68" t="s">
        <v>48</v>
      </c>
      <c r="R12" s="37"/>
      <c r="S12" s="35" t="s">
        <v>272</v>
      </c>
      <c r="T12" s="4"/>
      <c r="U12" s="4" t="s">
        <v>182</v>
      </c>
      <c r="V12" s="4" t="s">
        <v>132</v>
      </c>
      <c r="W12" s="4" t="s">
        <v>48</v>
      </c>
      <c r="X12" s="4" t="s">
        <v>274</v>
      </c>
      <c r="Y12" s="4" t="s">
        <v>1238</v>
      </c>
      <c r="Z12" s="4" t="s">
        <v>1229</v>
      </c>
      <c r="AA12" s="4" t="s">
        <v>275</v>
      </c>
      <c r="AB12" s="4" t="s">
        <v>32</v>
      </c>
      <c r="AC12" s="4" t="s">
        <v>639</v>
      </c>
      <c r="AD12" s="4" t="s">
        <v>276</v>
      </c>
      <c r="AE12" s="4" t="s">
        <v>277</v>
      </c>
      <c r="AF12" s="4" t="s">
        <v>278</v>
      </c>
      <c r="AG12" s="4" t="s">
        <v>1247</v>
      </c>
      <c r="AH12" s="35" t="s">
        <v>280</v>
      </c>
      <c r="AK12"/>
      <c r="AL12"/>
      <c r="AM12"/>
      <c r="AN12"/>
      <c r="AO12"/>
      <c r="AP12"/>
      <c r="AQ12"/>
      <c r="AR12"/>
      <c r="AS12" s="4" t="s">
        <v>1257</v>
      </c>
      <c r="AT12" s="4" t="s">
        <v>279</v>
      </c>
      <c r="AU12" s="4"/>
      <c r="AV12" s="4" t="s">
        <v>281</v>
      </c>
      <c r="AW12" s="4"/>
      <c r="AX12" s="4" t="s">
        <v>48</v>
      </c>
      <c r="AY12" s="4" t="s">
        <v>51</v>
      </c>
    </row>
    <row r="13" spans="1:51" ht="22.35" customHeight="1" x14ac:dyDescent="0.25">
      <c r="A13" s="4" t="s">
        <v>284</v>
      </c>
      <c r="B13" s="4" t="s">
        <v>285</v>
      </c>
      <c r="C13" s="4" t="s">
        <v>28</v>
      </c>
      <c r="D13" s="73">
        <v>1972</v>
      </c>
      <c r="E13" s="6"/>
      <c r="F13" s="4" t="s">
        <v>30</v>
      </c>
      <c r="G13" s="4" t="s">
        <v>32</v>
      </c>
      <c r="H13" s="4" t="s">
        <v>662</v>
      </c>
      <c r="I13" s="4" t="s">
        <v>61</v>
      </c>
      <c r="J13" s="4" t="s">
        <v>632</v>
      </c>
      <c r="K13" s="37" t="s">
        <v>48</v>
      </c>
      <c r="L13" s="37"/>
      <c r="M13" s="4" t="s">
        <v>63</v>
      </c>
      <c r="N13" s="4" t="s">
        <v>63</v>
      </c>
      <c r="O13" s="37">
        <v>230</v>
      </c>
      <c r="P13" s="37">
        <v>230</v>
      </c>
      <c r="Q13" s="68">
        <v>0.95</v>
      </c>
      <c r="R13" s="37">
        <v>95</v>
      </c>
      <c r="S13" s="35" t="s">
        <v>633</v>
      </c>
      <c r="T13" s="4"/>
      <c r="U13" s="4" t="s">
        <v>182</v>
      </c>
      <c r="V13" s="4" t="s">
        <v>132</v>
      </c>
      <c r="W13" s="4" t="s">
        <v>634</v>
      </c>
      <c r="X13" s="4" t="s">
        <v>635</v>
      </c>
      <c r="Y13" s="4" t="s">
        <v>1238</v>
      </c>
      <c r="Z13" s="4" t="s">
        <v>1225</v>
      </c>
      <c r="AA13" s="4" t="s">
        <v>636</v>
      </c>
      <c r="AB13" s="4" t="s">
        <v>32</v>
      </c>
      <c r="AC13" s="4" t="s">
        <v>638</v>
      </c>
      <c r="AD13" s="4" t="s">
        <v>637</v>
      </c>
      <c r="AE13" s="4" t="s">
        <v>640</v>
      </c>
      <c r="AF13" s="4" t="s">
        <v>641</v>
      </c>
      <c r="AG13" s="4" t="s">
        <v>1247</v>
      </c>
      <c r="AH13" s="35" t="s">
        <v>1260</v>
      </c>
      <c r="AJ13" s="35" t="s">
        <v>1270</v>
      </c>
      <c r="AN13" s="35" t="s">
        <v>1342</v>
      </c>
      <c r="AS13" s="4" t="s">
        <v>1261</v>
      </c>
      <c r="AT13" s="4" t="s">
        <v>644</v>
      </c>
      <c r="AU13" s="4" t="s">
        <v>48</v>
      </c>
      <c r="AV13" s="4" t="s">
        <v>48</v>
      </c>
      <c r="AW13" s="4" t="s">
        <v>48</v>
      </c>
      <c r="AX13" s="4" t="s">
        <v>48</v>
      </c>
      <c r="AY13" s="4" t="s">
        <v>51</v>
      </c>
    </row>
    <row r="14" spans="1:51" ht="19.7" customHeight="1" x14ac:dyDescent="0.25">
      <c r="A14" s="4" t="s">
        <v>289</v>
      </c>
      <c r="B14" s="4" t="s">
        <v>290</v>
      </c>
      <c r="C14" s="4" t="s">
        <v>28</v>
      </c>
      <c r="D14" s="73">
        <v>2014</v>
      </c>
      <c r="E14" s="4" t="s">
        <v>291</v>
      </c>
      <c r="F14" s="4" t="s">
        <v>30</v>
      </c>
      <c r="G14" s="4" t="s">
        <v>32</v>
      </c>
      <c r="H14" s="4" t="s">
        <v>645</v>
      </c>
      <c r="I14" s="4" t="s">
        <v>646</v>
      </c>
      <c r="J14" s="4" t="s">
        <v>139</v>
      </c>
      <c r="K14" s="37" t="s">
        <v>647</v>
      </c>
      <c r="L14" s="37">
        <v>23.9</v>
      </c>
      <c r="M14" s="4" t="s">
        <v>63</v>
      </c>
      <c r="N14" s="4" t="s">
        <v>63</v>
      </c>
      <c r="O14" s="37">
        <v>331</v>
      </c>
      <c r="P14" s="37">
        <v>331</v>
      </c>
      <c r="Q14" s="68">
        <v>0.76</v>
      </c>
      <c r="R14" s="37">
        <v>76</v>
      </c>
      <c r="S14" s="35" t="s">
        <v>648</v>
      </c>
      <c r="T14" s="4" t="s">
        <v>1220</v>
      </c>
      <c r="U14" s="4" t="s">
        <v>649</v>
      </c>
      <c r="V14" s="4" t="s">
        <v>142</v>
      </c>
      <c r="W14" s="4" t="s">
        <v>48</v>
      </c>
      <c r="X14" s="4" t="s">
        <v>650</v>
      </c>
      <c r="Y14" s="4" t="s">
        <v>1238</v>
      </c>
      <c r="Z14" s="4" t="s">
        <v>1225</v>
      </c>
      <c r="AA14" s="4" t="s">
        <v>651</v>
      </c>
      <c r="AB14" s="4" t="s">
        <v>32</v>
      </c>
      <c r="AC14" s="4" t="s">
        <v>186</v>
      </c>
      <c r="AD14" s="4" t="s">
        <v>652</v>
      </c>
      <c r="AE14" s="4" t="s">
        <v>44</v>
      </c>
      <c r="AF14" s="4" t="s">
        <v>653</v>
      </c>
      <c r="AG14" s="4" t="s">
        <v>1247</v>
      </c>
      <c r="AH14" s="35" t="s">
        <v>654</v>
      </c>
      <c r="AI14" s="35" t="s">
        <v>1291</v>
      </c>
      <c r="AK14"/>
      <c r="AL14"/>
      <c r="AM14"/>
      <c r="AN14"/>
      <c r="AO14" t="s">
        <v>1350</v>
      </c>
      <c r="AP14" t="s">
        <v>1351</v>
      </c>
      <c r="AQ14"/>
      <c r="AR14"/>
      <c r="AS14" s="4" t="s">
        <v>1262</v>
      </c>
      <c r="AT14" s="4" t="s">
        <v>157</v>
      </c>
      <c r="AU14" s="4" t="s">
        <v>48</v>
      </c>
      <c r="AV14" s="4" t="s">
        <v>656</v>
      </c>
      <c r="AW14" s="4" t="s">
        <v>655</v>
      </c>
      <c r="AX14" s="4" t="s">
        <v>48</v>
      </c>
      <c r="AY14" s="4" t="s">
        <v>51</v>
      </c>
    </row>
    <row r="15" spans="1:51" ht="15.6" customHeight="1" x14ac:dyDescent="0.25">
      <c r="A15" s="4" t="s">
        <v>298</v>
      </c>
      <c r="B15" s="4" t="s">
        <v>300</v>
      </c>
      <c r="C15" s="4" t="s">
        <v>28</v>
      </c>
      <c r="D15" s="73">
        <v>2015</v>
      </c>
      <c r="E15" s="4" t="s">
        <v>299</v>
      </c>
      <c r="F15" s="4" t="s">
        <v>30</v>
      </c>
      <c r="G15" s="4" t="s">
        <v>32</v>
      </c>
      <c r="H15" s="4" t="s">
        <v>662</v>
      </c>
      <c r="I15" s="4" t="s">
        <v>61</v>
      </c>
      <c r="J15" s="4" t="s">
        <v>663</v>
      </c>
      <c r="K15" s="37" t="s">
        <v>665</v>
      </c>
      <c r="L15" s="41"/>
      <c r="M15" s="4" t="s">
        <v>63</v>
      </c>
      <c r="N15" s="4" t="s">
        <v>63</v>
      </c>
      <c r="O15" s="37">
        <v>145</v>
      </c>
      <c r="P15" s="37">
        <v>145</v>
      </c>
      <c r="Q15" s="68">
        <v>0.95</v>
      </c>
      <c r="R15" s="37">
        <v>95</v>
      </c>
      <c r="S15" s="35" t="s">
        <v>666</v>
      </c>
      <c r="T15" s="4"/>
      <c r="U15" s="4" t="s">
        <v>182</v>
      </c>
      <c r="V15" s="4" t="s">
        <v>132</v>
      </c>
      <c r="W15" s="4" t="s">
        <v>664</v>
      </c>
      <c r="X15" s="4" t="s">
        <v>667</v>
      </c>
      <c r="Y15" s="4" t="s">
        <v>1238</v>
      </c>
      <c r="Z15" s="4" t="s">
        <v>1225</v>
      </c>
      <c r="AA15" s="4" t="s">
        <v>668</v>
      </c>
      <c r="AB15" s="4" t="s">
        <v>669</v>
      </c>
      <c r="AC15" s="4" t="s">
        <v>670</v>
      </c>
      <c r="AD15" s="4" t="s">
        <v>671</v>
      </c>
      <c r="AE15" s="4" t="s">
        <v>672</v>
      </c>
      <c r="AF15" s="4" t="s">
        <v>673</v>
      </c>
      <c r="AG15" s="4" t="s">
        <v>1250</v>
      </c>
      <c r="AH15" s="35" t="s">
        <v>674</v>
      </c>
      <c r="AK15"/>
      <c r="AL15"/>
      <c r="AM15"/>
      <c r="AN15"/>
      <c r="AO15"/>
      <c r="AP15"/>
      <c r="AQ15"/>
      <c r="AR15" t="s">
        <v>1360</v>
      </c>
      <c r="AS15" s="35" t="s">
        <v>1263</v>
      </c>
      <c r="AT15" s="4" t="s">
        <v>675</v>
      </c>
      <c r="AU15" s="4" t="s">
        <v>48</v>
      </c>
      <c r="AV15" s="4" t="s">
        <v>677</v>
      </c>
      <c r="AW15" s="4" t="s">
        <v>676</v>
      </c>
      <c r="AX15" s="4" t="s">
        <v>661</v>
      </c>
      <c r="AY15" s="4" t="s">
        <v>51</v>
      </c>
    </row>
    <row r="16" spans="1:51" ht="15" customHeight="1" x14ac:dyDescent="0.25">
      <c r="A16" s="4" t="s">
        <v>301</v>
      </c>
      <c r="B16" s="4" t="s">
        <v>302</v>
      </c>
      <c r="C16" s="4" t="s">
        <v>28</v>
      </c>
      <c r="D16" s="73">
        <v>2015</v>
      </c>
      <c r="E16" s="4" t="s">
        <v>303</v>
      </c>
      <c r="F16" s="4" t="s">
        <v>30</v>
      </c>
      <c r="G16" s="4" t="s">
        <v>32</v>
      </c>
      <c r="H16" s="4" t="s">
        <v>678</v>
      </c>
      <c r="I16" s="4" t="s">
        <v>61</v>
      </c>
      <c r="J16" s="4" t="s">
        <v>679</v>
      </c>
      <c r="K16" s="37" t="s">
        <v>48</v>
      </c>
      <c r="L16" s="37"/>
      <c r="M16" s="4" t="s">
        <v>63</v>
      </c>
      <c r="N16" s="4" t="s">
        <v>63</v>
      </c>
      <c r="O16" s="37">
        <v>358</v>
      </c>
      <c r="P16" s="37">
        <v>358</v>
      </c>
      <c r="Q16" s="68" t="s">
        <v>48</v>
      </c>
      <c r="R16" s="37"/>
      <c r="S16" s="35" t="s">
        <v>680</v>
      </c>
      <c r="T16" s="4"/>
      <c r="U16" s="4" t="s">
        <v>681</v>
      </c>
      <c r="V16" s="4" t="s">
        <v>132</v>
      </c>
      <c r="W16" s="4" t="s">
        <v>682</v>
      </c>
      <c r="X16" s="4" t="s">
        <v>683</v>
      </c>
      <c r="Y16" s="4" t="s">
        <v>1238</v>
      </c>
      <c r="Z16" s="4" t="s">
        <v>1225</v>
      </c>
      <c r="AA16" s="4" t="s">
        <v>684</v>
      </c>
      <c r="AB16" s="4" t="s">
        <v>669</v>
      </c>
      <c r="AC16" s="4" t="s">
        <v>685</v>
      </c>
      <c r="AD16" s="4" t="s">
        <v>686</v>
      </c>
      <c r="AE16" s="4" t="s">
        <v>640</v>
      </c>
      <c r="AF16" s="4" t="s">
        <v>687</v>
      </c>
      <c r="AG16" s="4" t="s">
        <v>1247</v>
      </c>
      <c r="AH16" s="35" t="s">
        <v>688</v>
      </c>
      <c r="AI16" s="35" t="s">
        <v>1292</v>
      </c>
      <c r="AK16"/>
      <c r="AL16"/>
      <c r="AM16"/>
      <c r="AN16"/>
      <c r="AO16"/>
      <c r="AP16"/>
      <c r="AQ16"/>
      <c r="AR16"/>
      <c r="AS16" s="35" t="s">
        <v>1264</v>
      </c>
      <c r="AT16" s="4" t="s">
        <v>675</v>
      </c>
      <c r="AU16" s="4" t="s">
        <v>48</v>
      </c>
      <c r="AV16" s="4" t="s">
        <v>48</v>
      </c>
      <c r="AW16" s="4" t="s">
        <v>48</v>
      </c>
      <c r="AX16" s="4" t="s">
        <v>48</v>
      </c>
      <c r="AY16" s="4" t="s">
        <v>51</v>
      </c>
    </row>
    <row r="17" spans="1:51" ht="21" customHeight="1" x14ac:dyDescent="0.25">
      <c r="A17" s="4" t="s">
        <v>307</v>
      </c>
      <c r="B17" s="4" t="s">
        <v>308</v>
      </c>
      <c r="C17" s="4" t="s">
        <v>28</v>
      </c>
      <c r="D17" s="73">
        <v>2014</v>
      </c>
      <c r="E17" s="4" t="s">
        <v>309</v>
      </c>
      <c r="F17" s="4" t="s">
        <v>30</v>
      </c>
      <c r="G17" s="4" t="s">
        <v>32</v>
      </c>
      <c r="H17" s="6" t="s">
        <v>690</v>
      </c>
      <c r="I17" s="4" t="s">
        <v>61</v>
      </c>
      <c r="J17" s="4" t="s">
        <v>691</v>
      </c>
      <c r="K17" s="37" t="s">
        <v>689</v>
      </c>
      <c r="L17" s="37">
        <v>24</v>
      </c>
      <c r="M17" s="4" t="s">
        <v>63</v>
      </c>
      <c r="N17" s="4" t="s">
        <v>63</v>
      </c>
      <c r="O17" s="37">
        <v>2198</v>
      </c>
      <c r="P17" s="37">
        <v>2198</v>
      </c>
      <c r="Q17" s="68">
        <v>0.24</v>
      </c>
      <c r="R17" s="37">
        <v>24</v>
      </c>
      <c r="S17" s="35" t="s">
        <v>693</v>
      </c>
      <c r="T17" s="4"/>
      <c r="U17" s="4" t="s">
        <v>681</v>
      </c>
      <c r="V17" s="4" t="s">
        <v>132</v>
      </c>
      <c r="W17" s="4" t="s">
        <v>694</v>
      </c>
      <c r="X17" s="4" t="s">
        <v>710</v>
      </c>
      <c r="Y17" s="4" t="s">
        <v>1238</v>
      </c>
      <c r="Z17" s="4" t="s">
        <v>1225</v>
      </c>
      <c r="AA17" s="4" t="s">
        <v>696</v>
      </c>
      <c r="AB17" s="4" t="s">
        <v>32</v>
      </c>
      <c r="AC17" s="4" t="s">
        <v>697</v>
      </c>
      <c r="AD17" s="4" t="s">
        <v>698</v>
      </c>
      <c r="AE17" s="4" t="s">
        <v>44</v>
      </c>
      <c r="AF17" s="4" t="s">
        <v>699</v>
      </c>
      <c r="AG17" s="4" t="s">
        <v>1247</v>
      </c>
      <c r="AH17" s="35" t="s">
        <v>695</v>
      </c>
      <c r="AJ17" s="35" t="s">
        <v>1271</v>
      </c>
      <c r="AK17"/>
      <c r="AL17"/>
      <c r="AM17"/>
      <c r="AN17"/>
      <c r="AO17"/>
      <c r="AP17"/>
      <c r="AQ17"/>
      <c r="AR17"/>
      <c r="AS17" s="4" t="s">
        <v>1254</v>
      </c>
      <c r="AT17" s="4" t="s">
        <v>700</v>
      </c>
      <c r="AU17" s="4" t="s">
        <v>48</v>
      </c>
      <c r="AV17" s="4" t="s">
        <v>701</v>
      </c>
      <c r="AW17" s="4" t="s">
        <v>702</v>
      </c>
      <c r="AX17" s="4" t="s">
        <v>692</v>
      </c>
      <c r="AY17" s="4" t="s">
        <v>51</v>
      </c>
    </row>
    <row r="18" spans="1:51" ht="17.45" customHeight="1" x14ac:dyDescent="0.25">
      <c r="A18" s="4" t="s">
        <v>310</v>
      </c>
      <c r="B18" s="4" t="s">
        <v>311</v>
      </c>
      <c r="C18" s="4" t="s">
        <v>28</v>
      </c>
      <c r="D18" s="73">
        <v>1999</v>
      </c>
      <c r="E18" s="4" t="s">
        <v>312</v>
      </c>
      <c r="F18" s="4" t="s">
        <v>30</v>
      </c>
      <c r="G18" s="4" t="s">
        <v>32</v>
      </c>
      <c r="H18" s="4" t="s">
        <v>705</v>
      </c>
      <c r="I18" s="4" t="s">
        <v>61</v>
      </c>
      <c r="J18" s="4" t="s">
        <v>706</v>
      </c>
      <c r="K18" s="37" t="s">
        <v>48</v>
      </c>
      <c r="L18" s="37"/>
      <c r="M18" s="4" t="s">
        <v>63</v>
      </c>
      <c r="N18" s="4" t="s">
        <v>63</v>
      </c>
      <c r="O18" s="37">
        <v>314</v>
      </c>
      <c r="P18" s="37">
        <v>314</v>
      </c>
      <c r="Q18" s="68" t="s">
        <v>704</v>
      </c>
      <c r="R18" s="37">
        <v>74.2</v>
      </c>
      <c r="S18" s="35" t="s">
        <v>703</v>
      </c>
      <c r="T18" s="4"/>
      <c r="U18" s="4" t="s">
        <v>142</v>
      </c>
      <c r="V18" s="4" t="s">
        <v>142</v>
      </c>
      <c r="W18" s="4" t="s">
        <v>707</v>
      </c>
      <c r="X18" s="4" t="s">
        <v>711</v>
      </c>
      <c r="Y18" s="4" t="s">
        <v>1239</v>
      </c>
      <c r="Z18" s="4" t="s">
        <v>1225</v>
      </c>
      <c r="AA18" s="4" t="s">
        <v>708</v>
      </c>
      <c r="AB18" s="4" t="s">
        <v>32</v>
      </c>
      <c r="AC18" s="4" t="s">
        <v>712</v>
      </c>
      <c r="AD18" s="4" t="s">
        <v>713</v>
      </c>
      <c r="AE18" s="4" t="s">
        <v>44</v>
      </c>
      <c r="AF18" s="4" t="s">
        <v>723</v>
      </c>
      <c r="AG18" s="4" t="s">
        <v>1246</v>
      </c>
      <c r="AH18" s="35" t="s">
        <v>709</v>
      </c>
      <c r="AI18" s="35" t="s">
        <v>1293</v>
      </c>
      <c r="AJ18" s="35" t="s">
        <v>1272</v>
      </c>
      <c r="AK18"/>
      <c r="AL18"/>
      <c r="AM18" s="4" t="s">
        <v>1338</v>
      </c>
      <c r="AN18"/>
      <c r="AO18"/>
      <c r="AP18"/>
      <c r="AQ18"/>
      <c r="AR18" t="s">
        <v>1339</v>
      </c>
      <c r="AS18" s="4" t="s">
        <v>1265</v>
      </c>
      <c r="AT18" s="4" t="s">
        <v>714</v>
      </c>
      <c r="AU18" s="4" t="s">
        <v>48</v>
      </c>
      <c r="AV18" s="4" t="s">
        <v>715</v>
      </c>
      <c r="AW18" s="4" t="s">
        <v>48</v>
      </c>
      <c r="AX18" s="4" t="s">
        <v>48</v>
      </c>
      <c r="AY18" s="4" t="s">
        <v>51</v>
      </c>
    </row>
    <row r="19" spans="1:51" ht="21.6" customHeight="1" x14ac:dyDescent="0.25">
      <c r="A19" s="4" t="s">
        <v>313</v>
      </c>
      <c r="B19" s="4" t="s">
        <v>314</v>
      </c>
      <c r="C19" s="4" t="s">
        <v>28</v>
      </c>
      <c r="D19" s="73">
        <v>1988</v>
      </c>
      <c r="E19" s="4" t="s">
        <v>315</v>
      </c>
      <c r="F19" s="4" t="s">
        <v>30</v>
      </c>
      <c r="G19" s="4" t="s">
        <v>32</v>
      </c>
      <c r="H19" s="4" t="s">
        <v>662</v>
      </c>
      <c r="I19" s="4" t="s">
        <v>61</v>
      </c>
      <c r="J19" s="4" t="s">
        <v>717</v>
      </c>
      <c r="K19" s="37" t="s">
        <v>48</v>
      </c>
      <c r="L19" s="37"/>
      <c r="M19" s="4" t="s">
        <v>63</v>
      </c>
      <c r="N19" s="4" t="s">
        <v>63</v>
      </c>
      <c r="O19" s="37">
        <v>521</v>
      </c>
      <c r="P19" s="37">
        <v>521</v>
      </c>
      <c r="Q19" s="68" t="s">
        <v>718</v>
      </c>
      <c r="R19" s="37">
        <v>81.400000000000006</v>
      </c>
      <c r="S19" s="35" t="s">
        <v>716</v>
      </c>
      <c r="T19" s="4"/>
      <c r="U19" s="4" t="s">
        <v>142</v>
      </c>
      <c r="V19" s="4" t="s">
        <v>142</v>
      </c>
      <c r="W19" s="4" t="s">
        <v>719</v>
      </c>
      <c r="X19" s="4" t="s">
        <v>720</v>
      </c>
      <c r="Y19" s="4" t="s">
        <v>1238</v>
      </c>
      <c r="Z19" s="4" t="s">
        <v>1225</v>
      </c>
      <c r="AA19" s="4" t="s">
        <v>722</v>
      </c>
      <c r="AB19" s="4" t="s">
        <v>32</v>
      </c>
      <c r="AC19" s="4" t="s">
        <v>186</v>
      </c>
      <c r="AD19" s="4" t="s">
        <v>187</v>
      </c>
      <c r="AE19" s="4" t="s">
        <v>190</v>
      </c>
      <c r="AF19" s="4" t="s">
        <v>724</v>
      </c>
      <c r="AG19" s="4" t="s">
        <v>1247</v>
      </c>
      <c r="AH19" s="35" t="s">
        <v>725</v>
      </c>
      <c r="AJ19" s="35" t="s">
        <v>1273</v>
      </c>
      <c r="AK19" s="35" t="s">
        <v>1250</v>
      </c>
      <c r="AM19" s="35" t="s">
        <v>1268</v>
      </c>
      <c r="AN19" s="35" t="s">
        <v>1343</v>
      </c>
      <c r="AQ19" s="35" t="s">
        <v>1250</v>
      </c>
      <c r="AR19" s="35" t="s">
        <v>1343</v>
      </c>
      <c r="AS19" s="4" t="s">
        <v>1266</v>
      </c>
      <c r="AT19" s="4" t="s">
        <v>192</v>
      </c>
      <c r="AU19" s="4" t="s">
        <v>48</v>
      </c>
      <c r="AV19" s="4" t="s">
        <v>48</v>
      </c>
      <c r="AW19" s="4" t="s">
        <v>726</v>
      </c>
      <c r="AX19" s="4" t="s">
        <v>48</v>
      </c>
      <c r="AY19" s="4" t="s">
        <v>51</v>
      </c>
    </row>
    <row r="20" spans="1:51" ht="19.7" customHeight="1" x14ac:dyDescent="0.25">
      <c r="A20" s="4" t="s">
        <v>343</v>
      </c>
      <c r="B20" s="4" t="s">
        <v>344</v>
      </c>
      <c r="C20" s="4" t="s">
        <v>28</v>
      </c>
      <c r="D20" s="73">
        <v>2008</v>
      </c>
      <c r="E20" s="4" t="s">
        <v>345</v>
      </c>
      <c r="F20" s="4" t="s">
        <v>30</v>
      </c>
      <c r="G20" s="4" t="s">
        <v>32</v>
      </c>
      <c r="H20" s="4" t="s">
        <v>662</v>
      </c>
      <c r="I20" s="4" t="s">
        <v>61</v>
      </c>
      <c r="J20" s="4" t="s">
        <v>717</v>
      </c>
      <c r="K20" s="37" t="s">
        <v>48</v>
      </c>
      <c r="L20" s="37"/>
      <c r="M20" s="4" t="s">
        <v>63</v>
      </c>
      <c r="N20" s="4" t="s">
        <v>63</v>
      </c>
      <c r="O20" s="37">
        <v>1.0760000000000001</v>
      </c>
      <c r="P20" s="37">
        <v>1076</v>
      </c>
      <c r="Q20" s="68">
        <v>0.89</v>
      </c>
      <c r="R20" s="37">
        <v>89</v>
      </c>
      <c r="S20" s="35" t="s">
        <v>728</v>
      </c>
      <c r="T20" s="4"/>
      <c r="U20" s="4" t="s">
        <v>132</v>
      </c>
      <c r="V20" s="4" t="s">
        <v>132</v>
      </c>
      <c r="W20" s="4" t="s">
        <v>729</v>
      </c>
      <c r="X20" s="4" t="s">
        <v>730</v>
      </c>
      <c r="Y20" s="4" t="s">
        <v>1238</v>
      </c>
      <c r="Z20" s="4" t="s">
        <v>1225</v>
      </c>
      <c r="AA20" s="4" t="s">
        <v>731</v>
      </c>
      <c r="AB20" s="4" t="s">
        <v>32</v>
      </c>
      <c r="AC20" s="4" t="s">
        <v>186</v>
      </c>
      <c r="AD20" s="4" t="s">
        <v>732</v>
      </c>
      <c r="AE20" s="4" t="s">
        <v>733</v>
      </c>
      <c r="AF20" s="4" t="s">
        <v>734</v>
      </c>
      <c r="AG20" s="4" t="s">
        <v>1245</v>
      </c>
      <c r="AH20" s="35" t="s">
        <v>1331</v>
      </c>
      <c r="AI20" s="35" t="s">
        <v>1294</v>
      </c>
      <c r="AK20"/>
      <c r="AL20" s="4" t="s">
        <v>1332</v>
      </c>
      <c r="AM20"/>
      <c r="AN20"/>
      <c r="AO20"/>
      <c r="AP20"/>
      <c r="AQ20"/>
      <c r="AR20"/>
      <c r="AS20" s="35" t="s">
        <v>1267</v>
      </c>
      <c r="AT20" s="4" t="s">
        <v>675</v>
      </c>
      <c r="AU20" s="4" t="s">
        <v>48</v>
      </c>
      <c r="AV20" s="4" t="s">
        <v>737</v>
      </c>
      <c r="AW20" s="4" t="s">
        <v>736</v>
      </c>
      <c r="AX20" s="4" t="s">
        <v>727</v>
      </c>
      <c r="AY20" s="4" t="s">
        <v>51</v>
      </c>
    </row>
    <row r="21" spans="1:51" ht="19.350000000000001" customHeight="1" x14ac:dyDescent="0.25">
      <c r="A21" s="4" t="s">
        <v>352</v>
      </c>
      <c r="B21" s="4" t="s">
        <v>353</v>
      </c>
      <c r="C21" s="4" t="s">
        <v>28</v>
      </c>
      <c r="D21" s="73">
        <v>2017</v>
      </c>
      <c r="E21" s="4" t="s">
        <v>354</v>
      </c>
      <c r="F21" s="4" t="s">
        <v>30</v>
      </c>
      <c r="G21" s="4" t="s">
        <v>32</v>
      </c>
      <c r="H21" s="4" t="s">
        <v>738</v>
      </c>
      <c r="I21" s="4" t="s">
        <v>61</v>
      </c>
      <c r="J21" s="4" t="s">
        <v>740</v>
      </c>
      <c r="K21" s="37" t="s">
        <v>741</v>
      </c>
      <c r="L21" s="37">
        <v>21.4</v>
      </c>
      <c r="M21" s="4" t="s">
        <v>742</v>
      </c>
      <c r="N21" s="4" t="s">
        <v>1215</v>
      </c>
      <c r="O21" s="37"/>
      <c r="P21" s="37"/>
      <c r="Q21" s="68" t="s">
        <v>48</v>
      </c>
      <c r="R21" s="37"/>
      <c r="S21" s="35" t="s">
        <v>743</v>
      </c>
      <c r="T21" s="4"/>
      <c r="U21" s="4" t="s">
        <v>132</v>
      </c>
      <c r="V21" s="4" t="s">
        <v>132</v>
      </c>
      <c r="W21" s="4" t="s">
        <v>744</v>
      </c>
      <c r="X21" s="4" t="s">
        <v>720</v>
      </c>
      <c r="Y21" s="4" t="s">
        <v>1238</v>
      </c>
      <c r="Z21" s="4" t="s">
        <v>1225</v>
      </c>
      <c r="AA21" s="4" t="s">
        <v>722</v>
      </c>
      <c r="AB21" s="4" t="s">
        <v>32</v>
      </c>
      <c r="AC21" s="4" t="s">
        <v>186</v>
      </c>
      <c r="AD21" s="4" t="s">
        <v>187</v>
      </c>
      <c r="AE21" s="4" t="s">
        <v>190</v>
      </c>
      <c r="AF21" s="4" t="s">
        <v>745</v>
      </c>
      <c r="AG21" s="4" t="s">
        <v>1247</v>
      </c>
      <c r="AH21" s="35" t="s">
        <v>746</v>
      </c>
      <c r="AI21" s="35" t="s">
        <v>1295</v>
      </c>
      <c r="AK21" s="35" t="s">
        <v>1344</v>
      </c>
      <c r="AN21" s="35" t="s">
        <v>1344</v>
      </c>
      <c r="AQ21" s="35" t="s">
        <v>1344</v>
      </c>
      <c r="AS21" s="35" t="s">
        <v>746</v>
      </c>
      <c r="AT21" s="4" t="s">
        <v>192</v>
      </c>
      <c r="AU21" s="4" t="s">
        <v>48</v>
      </c>
      <c r="AV21" s="4" t="s">
        <v>748</v>
      </c>
      <c r="AW21" s="4" t="s">
        <v>747</v>
      </c>
      <c r="AX21" s="4" t="s">
        <v>739</v>
      </c>
      <c r="AY21" s="4" t="s">
        <v>51</v>
      </c>
    </row>
    <row r="22" spans="1:51" ht="23.45" customHeight="1" x14ac:dyDescent="0.25">
      <c r="A22" s="4" t="s">
        <v>372</v>
      </c>
      <c r="B22" s="4" t="s">
        <v>373</v>
      </c>
      <c r="C22" s="4" t="s">
        <v>28</v>
      </c>
      <c r="D22" s="73">
        <v>2019</v>
      </c>
      <c r="E22" s="4" t="s">
        <v>374</v>
      </c>
      <c r="F22" s="4" t="s">
        <v>30</v>
      </c>
      <c r="G22" s="4" t="s">
        <v>32</v>
      </c>
      <c r="H22" s="4" t="s">
        <v>749</v>
      </c>
      <c r="I22" s="4" t="s">
        <v>750</v>
      </c>
      <c r="J22" s="4" t="s">
        <v>751</v>
      </c>
      <c r="K22" s="37" t="s">
        <v>752</v>
      </c>
      <c r="L22" s="37">
        <v>23.4</v>
      </c>
      <c r="M22" s="4"/>
      <c r="N22" s="4"/>
      <c r="O22" s="37" t="s">
        <v>754</v>
      </c>
      <c r="P22" s="37">
        <v>48</v>
      </c>
      <c r="Q22" s="68" t="s">
        <v>48</v>
      </c>
      <c r="R22" s="37"/>
      <c r="S22" s="35" t="s">
        <v>755</v>
      </c>
      <c r="T22" s="4"/>
      <c r="U22" s="4" t="s">
        <v>132</v>
      </c>
      <c r="V22" s="4" t="s">
        <v>132</v>
      </c>
      <c r="W22" s="4" t="s">
        <v>48</v>
      </c>
      <c r="X22" s="4" t="s">
        <v>757</v>
      </c>
      <c r="Y22" s="4" t="s">
        <v>1238</v>
      </c>
      <c r="Z22" s="4" t="s">
        <v>1225</v>
      </c>
      <c r="AA22" s="4" t="s">
        <v>756</v>
      </c>
      <c r="AB22" s="4" t="s">
        <v>32</v>
      </c>
      <c r="AC22" s="4" t="s">
        <v>759</v>
      </c>
      <c r="AD22" s="4" t="s">
        <v>758</v>
      </c>
      <c r="AE22" s="4" t="s">
        <v>760</v>
      </c>
      <c r="AF22" s="4" t="s">
        <v>761</v>
      </c>
      <c r="AG22" s="4" t="s">
        <v>1250</v>
      </c>
      <c r="AH22" s="35" t="s">
        <v>762</v>
      </c>
      <c r="AI22" s="4" t="s">
        <v>1268</v>
      </c>
      <c r="AK22" s="4" t="s">
        <v>1268</v>
      </c>
      <c r="AQ22" s="4" t="s">
        <v>1268</v>
      </c>
      <c r="AR22"/>
      <c r="AS22" s="4" t="s">
        <v>1268</v>
      </c>
      <c r="AT22" s="4" t="s">
        <v>763</v>
      </c>
      <c r="AU22" s="4" t="s">
        <v>48</v>
      </c>
      <c r="AV22" s="4" t="s">
        <v>764</v>
      </c>
      <c r="AW22" s="4" t="s">
        <v>765</v>
      </c>
      <c r="AX22" s="4" t="s">
        <v>753</v>
      </c>
      <c r="AY22" s="4" t="s">
        <v>51</v>
      </c>
    </row>
    <row r="23" spans="1:51" ht="16.350000000000001" customHeight="1" x14ac:dyDescent="0.25">
      <c r="A23" s="4" t="s">
        <v>375</v>
      </c>
      <c r="B23" s="4" t="s">
        <v>376</v>
      </c>
      <c r="C23" s="4" t="s">
        <v>28</v>
      </c>
      <c r="D23" s="73">
        <v>2016</v>
      </c>
      <c r="E23" s="4" t="s">
        <v>377</v>
      </c>
      <c r="F23" s="4" t="s">
        <v>30</v>
      </c>
      <c r="G23" s="4" t="s">
        <v>32</v>
      </c>
      <c r="H23" s="4" t="s">
        <v>766</v>
      </c>
      <c r="I23" s="4" t="s">
        <v>61</v>
      </c>
      <c r="J23" s="4" t="s">
        <v>767</v>
      </c>
      <c r="K23" s="37" t="s">
        <v>769</v>
      </c>
      <c r="L23" s="37">
        <v>28.9</v>
      </c>
      <c r="M23" s="4" t="s">
        <v>63</v>
      </c>
      <c r="N23" s="4" t="s">
        <v>63</v>
      </c>
      <c r="O23" s="37">
        <v>110</v>
      </c>
      <c r="P23" s="37">
        <v>110</v>
      </c>
      <c r="Q23" s="68" t="s">
        <v>770</v>
      </c>
      <c r="R23" s="37">
        <v>95.4</v>
      </c>
      <c r="S23" s="35" t="s">
        <v>771</v>
      </c>
      <c r="T23" s="4"/>
      <c r="U23" s="4" t="s">
        <v>89</v>
      </c>
      <c r="V23" s="4" t="s">
        <v>132</v>
      </c>
      <c r="W23" s="4" t="s">
        <v>768</v>
      </c>
      <c r="X23" s="4" t="s">
        <v>772</v>
      </c>
      <c r="Y23" s="4" t="s">
        <v>1238</v>
      </c>
      <c r="Z23" s="4" t="s">
        <v>1225</v>
      </c>
      <c r="AA23" s="4" t="s">
        <v>773</v>
      </c>
      <c r="AB23" s="4" t="s">
        <v>32</v>
      </c>
      <c r="AC23" s="4" t="s">
        <v>759</v>
      </c>
      <c r="AD23" s="4" t="s">
        <v>774</v>
      </c>
      <c r="AE23" s="4" t="s">
        <v>775</v>
      </c>
      <c r="AF23" s="4" t="s">
        <v>776</v>
      </c>
      <c r="AG23" s="4" t="s">
        <v>1246</v>
      </c>
      <c r="AH23" s="35" t="s">
        <v>777</v>
      </c>
      <c r="AK23"/>
      <c r="AL23" s="4" t="s">
        <v>1333</v>
      </c>
      <c r="AM23"/>
      <c r="AN23"/>
      <c r="AO23"/>
      <c r="AP23"/>
      <c r="AQ23"/>
      <c r="AR23"/>
      <c r="AS23" s="35" t="s">
        <v>777</v>
      </c>
      <c r="AT23" s="4" t="s">
        <v>778</v>
      </c>
      <c r="AU23" s="4" t="s">
        <v>48</v>
      </c>
      <c r="AV23" s="4" t="s">
        <v>780</v>
      </c>
      <c r="AW23" s="4" t="s">
        <v>779</v>
      </c>
      <c r="AX23" s="4" t="s">
        <v>781</v>
      </c>
      <c r="AY23" s="4" t="s">
        <v>51</v>
      </c>
    </row>
    <row r="24" spans="1:51" s="4" customFormat="1" ht="24" customHeight="1" x14ac:dyDescent="0.25">
      <c r="A24" s="4" t="s">
        <v>378</v>
      </c>
      <c r="B24" s="4" t="s">
        <v>380</v>
      </c>
      <c r="C24" s="4" t="s">
        <v>28</v>
      </c>
      <c r="D24" s="73">
        <v>2005</v>
      </c>
      <c r="E24" s="4" t="s">
        <v>379</v>
      </c>
      <c r="F24" s="4" t="s">
        <v>30</v>
      </c>
      <c r="G24" s="4" t="s">
        <v>32</v>
      </c>
      <c r="H24" s="4" t="s">
        <v>662</v>
      </c>
      <c r="I24" s="4" t="s">
        <v>61</v>
      </c>
      <c r="J24" s="4" t="s">
        <v>782</v>
      </c>
      <c r="K24" s="37" t="s">
        <v>783</v>
      </c>
      <c r="L24" s="37">
        <v>25.64</v>
      </c>
      <c r="M24" s="4" t="s">
        <v>63</v>
      </c>
      <c r="N24" s="4" t="s">
        <v>63</v>
      </c>
      <c r="O24" s="37">
        <v>161</v>
      </c>
      <c r="P24" s="37">
        <v>161</v>
      </c>
      <c r="Q24" s="68" t="s">
        <v>785</v>
      </c>
      <c r="R24" s="37">
        <v>78.3</v>
      </c>
      <c r="S24" s="35" t="s">
        <v>784</v>
      </c>
      <c r="U24" s="4" t="s">
        <v>89</v>
      </c>
      <c r="V24" s="4" t="s">
        <v>132</v>
      </c>
      <c r="W24" s="4" t="s">
        <v>48</v>
      </c>
      <c r="X24" s="4" t="s">
        <v>786</v>
      </c>
      <c r="Y24" s="4" t="s">
        <v>1238</v>
      </c>
      <c r="Z24" s="4" t="s">
        <v>1225</v>
      </c>
      <c r="AA24" s="4" t="s">
        <v>790</v>
      </c>
      <c r="AB24" s="4" t="s">
        <v>32</v>
      </c>
      <c r="AC24" s="4" t="s">
        <v>787</v>
      </c>
      <c r="AD24" s="4" t="s">
        <v>187</v>
      </c>
      <c r="AE24" s="4" t="s">
        <v>190</v>
      </c>
      <c r="AF24" s="4" t="s">
        <v>789</v>
      </c>
      <c r="AG24" s="4" t="s">
        <v>1247</v>
      </c>
      <c r="AH24" s="35" t="s">
        <v>788</v>
      </c>
      <c r="AI24" s="35" t="s">
        <v>1296</v>
      </c>
      <c r="AJ24" s="35" t="s">
        <v>1274</v>
      </c>
      <c r="AK24" s="35" t="s">
        <v>1321</v>
      </c>
      <c r="AL24" s="35"/>
      <c r="AM24" s="35"/>
      <c r="AN24" s="35" t="s">
        <v>1345</v>
      </c>
      <c r="AO24" s="35" t="s">
        <v>1355</v>
      </c>
      <c r="AP24" s="35" t="s">
        <v>1352</v>
      </c>
      <c r="AQ24" s="35" t="s">
        <v>1353</v>
      </c>
      <c r="AR24" s="35" t="s">
        <v>1361</v>
      </c>
      <c r="AT24" s="4" t="s">
        <v>791</v>
      </c>
      <c r="AU24" s="4" t="s">
        <v>48</v>
      </c>
      <c r="AV24" s="4" t="s">
        <v>793</v>
      </c>
      <c r="AW24" s="4" t="s">
        <v>792</v>
      </c>
      <c r="AX24" s="4" t="s">
        <v>48</v>
      </c>
      <c r="AY24" s="4" t="s">
        <v>51</v>
      </c>
    </row>
    <row r="25" spans="1:51" ht="21.6" customHeight="1" x14ac:dyDescent="0.25">
      <c r="A25" s="4" t="s">
        <v>384</v>
      </c>
      <c r="B25" s="4" t="s">
        <v>385</v>
      </c>
      <c r="C25" s="4" t="s">
        <v>28</v>
      </c>
      <c r="D25" s="73">
        <v>1984</v>
      </c>
      <c r="E25" s="4" t="s">
        <v>386</v>
      </c>
      <c r="F25" s="4" t="s">
        <v>30</v>
      </c>
      <c r="G25" s="4" t="s">
        <v>32</v>
      </c>
      <c r="H25" s="4" t="s">
        <v>662</v>
      </c>
      <c r="I25" s="4" t="s">
        <v>61</v>
      </c>
      <c r="J25" s="4" t="s">
        <v>794</v>
      </c>
      <c r="K25" s="37" t="s">
        <v>48</v>
      </c>
      <c r="L25" s="37"/>
      <c r="M25" s="4" t="s">
        <v>63</v>
      </c>
      <c r="N25" s="4" t="s">
        <v>63</v>
      </c>
      <c r="O25" s="37">
        <v>169</v>
      </c>
      <c r="P25" s="37">
        <v>169</v>
      </c>
      <c r="Q25" s="68">
        <v>0.99</v>
      </c>
      <c r="R25" s="37">
        <v>99</v>
      </c>
      <c r="S25" s="35" t="s">
        <v>796</v>
      </c>
      <c r="T25" s="4"/>
      <c r="U25" s="4" t="s">
        <v>132</v>
      </c>
      <c r="V25" s="4" t="s">
        <v>132</v>
      </c>
      <c r="W25" s="4" t="s">
        <v>795</v>
      </c>
      <c r="X25" s="4" t="s">
        <v>797</v>
      </c>
      <c r="Y25" s="4" t="s">
        <v>1238</v>
      </c>
      <c r="Z25" s="4" t="s">
        <v>1225</v>
      </c>
      <c r="AA25" s="4" t="s">
        <v>798</v>
      </c>
      <c r="AB25" s="4" t="s">
        <v>32</v>
      </c>
      <c r="AC25" s="4" t="s">
        <v>800</v>
      </c>
      <c r="AD25" s="4" t="s">
        <v>801</v>
      </c>
      <c r="AE25" s="4" t="s">
        <v>799</v>
      </c>
      <c r="AF25" s="4" t="s">
        <v>802</v>
      </c>
      <c r="AG25" s="4" t="s">
        <v>1250</v>
      </c>
      <c r="AH25" s="35" t="s">
        <v>803</v>
      </c>
      <c r="AI25" s="35" t="s">
        <v>1297</v>
      </c>
      <c r="AK25"/>
      <c r="AL25"/>
      <c r="AM25"/>
      <c r="AN25"/>
      <c r="AO25" t="s">
        <v>1354</v>
      </c>
      <c r="AP25"/>
      <c r="AQ25"/>
      <c r="AR25"/>
      <c r="AS25" s="4"/>
      <c r="AT25" s="4" t="s">
        <v>675</v>
      </c>
      <c r="AU25" s="4" t="s">
        <v>48</v>
      </c>
      <c r="AV25" s="4" t="s">
        <v>48</v>
      </c>
      <c r="AW25" s="4" t="s">
        <v>48</v>
      </c>
      <c r="AX25" s="4" t="s">
        <v>48</v>
      </c>
      <c r="AY25" s="4" t="s">
        <v>51</v>
      </c>
    </row>
    <row r="26" spans="1:51" ht="22.7" customHeight="1" x14ac:dyDescent="0.25">
      <c r="A26" s="4" t="s">
        <v>393</v>
      </c>
      <c r="B26" s="4" t="s">
        <v>394</v>
      </c>
      <c r="C26" s="4" t="s">
        <v>28</v>
      </c>
      <c r="D26" s="73">
        <v>2015</v>
      </c>
      <c r="E26" s="4" t="s">
        <v>395</v>
      </c>
      <c r="F26" s="4" t="s">
        <v>30</v>
      </c>
      <c r="G26" s="4" t="s">
        <v>32</v>
      </c>
      <c r="H26" s="4" t="s">
        <v>804</v>
      </c>
      <c r="I26" s="4" t="s">
        <v>805</v>
      </c>
      <c r="J26" s="4" t="s">
        <v>810</v>
      </c>
      <c r="K26" s="37" t="s">
        <v>48</v>
      </c>
      <c r="L26" s="37"/>
      <c r="M26" s="4" t="s">
        <v>63</v>
      </c>
      <c r="N26" s="4" t="s">
        <v>63</v>
      </c>
      <c r="O26" s="37" t="s">
        <v>806</v>
      </c>
      <c r="P26" s="37">
        <f>334+134</f>
        <v>468</v>
      </c>
      <c r="Q26" s="68" t="s">
        <v>808</v>
      </c>
      <c r="R26" s="37">
        <v>26.1</v>
      </c>
      <c r="S26" s="35" t="s">
        <v>807</v>
      </c>
      <c r="T26" s="4"/>
      <c r="U26" s="4" t="s">
        <v>132</v>
      </c>
      <c r="V26" s="4" t="s">
        <v>132</v>
      </c>
      <c r="W26" s="4" t="s">
        <v>48</v>
      </c>
      <c r="X26" s="4" t="s">
        <v>811</v>
      </c>
      <c r="Y26" s="4" t="s">
        <v>1238</v>
      </c>
      <c r="Z26" s="4" t="s">
        <v>1225</v>
      </c>
      <c r="AA26" s="4" t="s">
        <v>812</v>
      </c>
      <c r="AB26" s="4" t="s">
        <v>813</v>
      </c>
      <c r="AC26" s="4" t="s">
        <v>759</v>
      </c>
      <c r="AD26" s="4" t="s">
        <v>247</v>
      </c>
      <c r="AE26" s="4" t="s">
        <v>44</v>
      </c>
      <c r="AF26" s="4" t="s">
        <v>814</v>
      </c>
      <c r="AG26" s="4" t="s">
        <v>1245</v>
      </c>
      <c r="AH26" s="35" t="s">
        <v>816</v>
      </c>
      <c r="AK26"/>
      <c r="AL26"/>
      <c r="AM26"/>
      <c r="AN26"/>
      <c r="AO26"/>
      <c r="AP26"/>
      <c r="AQ26"/>
      <c r="AR26"/>
      <c r="AS26" s="4"/>
      <c r="AT26" s="4" t="s">
        <v>815</v>
      </c>
      <c r="AU26" s="4" t="s">
        <v>48</v>
      </c>
      <c r="AV26" s="4" t="s">
        <v>48</v>
      </c>
      <c r="AW26" s="4" t="s">
        <v>48</v>
      </c>
      <c r="AX26" s="4" t="s">
        <v>809</v>
      </c>
      <c r="AY26" s="4" t="s">
        <v>51</v>
      </c>
    </row>
    <row r="27" spans="1:51" ht="21.6" customHeight="1" x14ac:dyDescent="0.25">
      <c r="A27" s="4" t="s">
        <v>402</v>
      </c>
      <c r="B27" s="4" t="s">
        <v>403</v>
      </c>
      <c r="C27" s="4" t="s">
        <v>28</v>
      </c>
      <c r="D27" s="73">
        <v>2008</v>
      </c>
      <c r="E27" s="4" t="s">
        <v>404</v>
      </c>
      <c r="F27" s="4" t="s">
        <v>30</v>
      </c>
      <c r="G27" s="4" t="s">
        <v>32</v>
      </c>
      <c r="H27" s="4" t="s">
        <v>662</v>
      </c>
      <c r="I27" s="4" t="s">
        <v>61</v>
      </c>
      <c r="J27" s="4" t="s">
        <v>139</v>
      </c>
      <c r="K27" s="37" t="s">
        <v>1211</v>
      </c>
      <c r="L27" s="37">
        <v>27.5</v>
      </c>
      <c r="M27" s="4" t="s">
        <v>63</v>
      </c>
      <c r="N27" s="4" t="s">
        <v>63</v>
      </c>
      <c r="O27" s="37">
        <v>479</v>
      </c>
      <c r="P27" s="37">
        <v>479</v>
      </c>
      <c r="Q27" s="68">
        <v>0.95</v>
      </c>
      <c r="R27" s="37">
        <v>95</v>
      </c>
      <c r="S27" s="35" t="s">
        <v>817</v>
      </c>
      <c r="T27" s="4"/>
      <c r="U27" s="4" t="s">
        <v>132</v>
      </c>
      <c r="V27" s="4" t="s">
        <v>132</v>
      </c>
      <c r="W27" s="4" t="s">
        <v>818</v>
      </c>
      <c r="X27" s="4" t="s">
        <v>819</v>
      </c>
      <c r="Y27" s="4" t="s">
        <v>1238</v>
      </c>
      <c r="Z27" s="4" t="s">
        <v>1225</v>
      </c>
      <c r="AA27" s="4" t="s">
        <v>820</v>
      </c>
      <c r="AB27" s="4" t="s">
        <v>32</v>
      </c>
      <c r="AC27" s="4" t="s">
        <v>821</v>
      </c>
      <c r="AD27" s="4" t="s">
        <v>822</v>
      </c>
      <c r="AE27" s="4" t="s">
        <v>44</v>
      </c>
      <c r="AF27" s="4" t="s">
        <v>823</v>
      </c>
      <c r="AG27" s="4" t="s">
        <v>1249</v>
      </c>
      <c r="AH27" s="35" t="s">
        <v>824</v>
      </c>
      <c r="AI27" s="35" t="s">
        <v>1298</v>
      </c>
      <c r="AJ27" s="35" t="s">
        <v>1275</v>
      </c>
      <c r="AK27" s="35" t="s">
        <v>1357</v>
      </c>
      <c r="AM27" s="35" t="s">
        <v>1340</v>
      </c>
      <c r="AN27" s="35" t="s">
        <v>1346</v>
      </c>
      <c r="AP27" s="35" t="s">
        <v>1356</v>
      </c>
      <c r="AQ27" s="35" t="s">
        <v>1357</v>
      </c>
      <c r="AR27" s="35" t="s">
        <v>1357</v>
      </c>
      <c r="AS27" s="4"/>
      <c r="AT27" s="4" t="s">
        <v>815</v>
      </c>
      <c r="AU27" s="4" t="s">
        <v>48</v>
      </c>
      <c r="AV27" s="4" t="s">
        <v>825</v>
      </c>
      <c r="AW27" s="4" t="s">
        <v>48</v>
      </c>
      <c r="AX27" s="4" t="s">
        <v>826</v>
      </c>
      <c r="AY27" s="4" t="s">
        <v>51</v>
      </c>
    </row>
    <row r="28" spans="1:51" ht="23.45" customHeight="1" x14ac:dyDescent="0.25">
      <c r="A28" s="4" t="s">
        <v>405</v>
      </c>
      <c r="B28" s="4" t="s">
        <v>407</v>
      </c>
      <c r="C28" s="4" t="s">
        <v>28</v>
      </c>
      <c r="D28" s="73">
        <v>2011</v>
      </c>
      <c r="E28" s="4" t="s">
        <v>406</v>
      </c>
      <c r="F28" s="4" t="s">
        <v>30</v>
      </c>
      <c r="G28" s="4" t="s">
        <v>32</v>
      </c>
      <c r="H28" s="4" t="s">
        <v>240</v>
      </c>
      <c r="I28" s="4" t="s">
        <v>61</v>
      </c>
      <c r="J28" s="4" t="s">
        <v>827</v>
      </c>
      <c r="K28" s="37" t="s">
        <v>828</v>
      </c>
      <c r="L28" s="37">
        <v>18.57</v>
      </c>
      <c r="M28" s="4" t="s">
        <v>63</v>
      </c>
      <c r="N28" s="4" t="s">
        <v>63</v>
      </c>
      <c r="O28" s="37">
        <v>573</v>
      </c>
      <c r="P28" s="37">
        <v>573</v>
      </c>
      <c r="Q28" s="68" t="s">
        <v>829</v>
      </c>
      <c r="R28" s="37">
        <v>98.8</v>
      </c>
      <c r="S28" s="35" t="s">
        <v>830</v>
      </c>
      <c r="T28" s="4"/>
      <c r="U28" s="4" t="s">
        <v>132</v>
      </c>
      <c r="V28" s="4" t="s">
        <v>132</v>
      </c>
      <c r="W28" s="4" t="s">
        <v>48</v>
      </c>
      <c r="X28" s="4" t="s">
        <v>832</v>
      </c>
      <c r="Y28" s="4" t="s">
        <v>1238</v>
      </c>
      <c r="Z28" s="4"/>
      <c r="AA28" s="4" t="s">
        <v>833</v>
      </c>
      <c r="AB28" s="4" t="s">
        <v>32</v>
      </c>
      <c r="AC28" s="4" t="s">
        <v>759</v>
      </c>
      <c r="AD28" s="4" t="s">
        <v>247</v>
      </c>
      <c r="AE28" s="4" t="s">
        <v>44</v>
      </c>
      <c r="AF28" s="4" t="s">
        <v>834</v>
      </c>
      <c r="AG28" s="4" t="s">
        <v>1247</v>
      </c>
      <c r="AH28" s="35" t="s">
        <v>835</v>
      </c>
      <c r="AJ28" s="35" t="s">
        <v>1276</v>
      </c>
      <c r="AK28"/>
      <c r="AL28"/>
      <c r="AM28"/>
      <c r="AN28"/>
      <c r="AO28"/>
      <c r="AP28"/>
      <c r="AQ28"/>
      <c r="AR28"/>
      <c r="AS28" s="4"/>
      <c r="AT28" s="4" t="s">
        <v>836</v>
      </c>
      <c r="AU28" s="4" t="s">
        <v>48</v>
      </c>
      <c r="AV28" s="4" t="s">
        <v>838</v>
      </c>
      <c r="AW28" s="4" t="s">
        <v>837</v>
      </c>
      <c r="AX28" s="4" t="s">
        <v>831</v>
      </c>
      <c r="AY28" s="4" t="s">
        <v>51</v>
      </c>
    </row>
    <row r="29" spans="1:51" ht="20.45" customHeight="1" x14ac:dyDescent="0.25">
      <c r="A29" s="4" t="s">
        <v>408</v>
      </c>
      <c r="B29" s="4" t="s">
        <v>409</v>
      </c>
      <c r="C29" s="4" t="s">
        <v>28</v>
      </c>
      <c r="D29" s="73">
        <v>2007</v>
      </c>
      <c r="E29" s="4" t="s">
        <v>410</v>
      </c>
      <c r="F29" s="4" t="s">
        <v>30</v>
      </c>
      <c r="G29" s="4" t="s">
        <v>32</v>
      </c>
      <c r="H29" s="4" t="s">
        <v>662</v>
      </c>
      <c r="I29" s="4" t="s">
        <v>61</v>
      </c>
      <c r="J29" s="4" t="s">
        <v>839</v>
      </c>
      <c r="K29" s="37" t="s">
        <v>48</v>
      </c>
      <c r="L29" s="37"/>
      <c r="M29" s="4" t="s">
        <v>63</v>
      </c>
      <c r="N29" s="4" t="s">
        <v>63</v>
      </c>
      <c r="O29" s="37">
        <v>152</v>
      </c>
      <c r="P29" s="37">
        <v>152</v>
      </c>
      <c r="Q29" s="68">
        <v>0.96</v>
      </c>
      <c r="R29" s="37">
        <v>96</v>
      </c>
      <c r="S29" s="35" t="s">
        <v>843</v>
      </c>
      <c r="T29" s="4"/>
      <c r="U29" s="4" t="s">
        <v>132</v>
      </c>
      <c r="V29" s="4" t="s">
        <v>132</v>
      </c>
      <c r="W29" s="4" t="s">
        <v>840</v>
      </c>
      <c r="X29" s="4" t="s">
        <v>842</v>
      </c>
      <c r="Y29" s="4" t="s">
        <v>1238</v>
      </c>
      <c r="Z29" s="4" t="s">
        <v>1225</v>
      </c>
      <c r="AA29" s="4" t="s">
        <v>844</v>
      </c>
      <c r="AB29" s="4" t="s">
        <v>32</v>
      </c>
      <c r="AC29" s="4" t="s">
        <v>821</v>
      </c>
      <c r="AD29" s="4" t="s">
        <v>822</v>
      </c>
      <c r="AE29" s="4" t="s">
        <v>44</v>
      </c>
      <c r="AF29" s="4" t="s">
        <v>845</v>
      </c>
      <c r="AG29" s="4" t="s">
        <v>1246</v>
      </c>
      <c r="AH29" s="35" t="s">
        <v>846</v>
      </c>
      <c r="AI29" s="35" t="s">
        <v>1268</v>
      </c>
      <c r="AJ29" s="35" t="s">
        <v>1277</v>
      </c>
      <c r="AK29"/>
      <c r="AL29"/>
      <c r="AM29"/>
      <c r="AN29"/>
      <c r="AO29"/>
      <c r="AP29"/>
      <c r="AQ29"/>
      <c r="AR29" t="s">
        <v>1362</v>
      </c>
      <c r="AS29" s="4"/>
      <c r="AT29" s="4" t="s">
        <v>675</v>
      </c>
      <c r="AU29" s="4" t="s">
        <v>48</v>
      </c>
      <c r="AV29" s="4" t="s">
        <v>48</v>
      </c>
      <c r="AW29" s="4" t="s">
        <v>48</v>
      </c>
      <c r="AX29" s="4" t="s">
        <v>841</v>
      </c>
      <c r="AY29" s="4" t="s">
        <v>51</v>
      </c>
    </row>
    <row r="30" spans="1:51" ht="21.6" customHeight="1" x14ac:dyDescent="0.25">
      <c r="A30" s="4" t="s">
        <v>424</v>
      </c>
      <c r="B30" s="4" t="s">
        <v>425</v>
      </c>
      <c r="C30" s="4" t="s">
        <v>28</v>
      </c>
      <c r="D30" s="73">
        <v>2012</v>
      </c>
      <c r="E30" s="4" t="s">
        <v>423</v>
      </c>
      <c r="F30" s="4" t="s">
        <v>30</v>
      </c>
      <c r="G30" s="4" t="s">
        <v>32</v>
      </c>
      <c r="H30" s="4" t="s">
        <v>849</v>
      </c>
      <c r="I30" s="4" t="s">
        <v>61</v>
      </c>
      <c r="J30" s="4" t="s">
        <v>850</v>
      </c>
      <c r="K30" s="37" t="s">
        <v>852</v>
      </c>
      <c r="L30" s="37">
        <v>21.5</v>
      </c>
      <c r="M30" s="4" t="s">
        <v>63</v>
      </c>
      <c r="N30" s="4" t="s">
        <v>63</v>
      </c>
      <c r="O30" s="37">
        <v>590</v>
      </c>
      <c r="P30" s="37">
        <v>590</v>
      </c>
      <c r="Q30" s="68" t="s">
        <v>851</v>
      </c>
      <c r="R30" s="37">
        <v>92.5</v>
      </c>
      <c r="S30" s="35" t="s">
        <v>853</v>
      </c>
      <c r="T30" s="4"/>
      <c r="U30" s="4" t="s">
        <v>132</v>
      </c>
      <c r="V30" s="4" t="s">
        <v>132</v>
      </c>
      <c r="W30" s="4" t="s">
        <v>854</v>
      </c>
      <c r="X30" s="4" t="s">
        <v>855</v>
      </c>
      <c r="Y30" s="4" t="s">
        <v>1238</v>
      </c>
      <c r="Z30" s="4" t="s">
        <v>1225</v>
      </c>
      <c r="AA30" s="4" t="s">
        <v>856</v>
      </c>
      <c r="AB30" s="4" t="s">
        <v>32</v>
      </c>
      <c r="AC30" s="4" t="s">
        <v>759</v>
      </c>
      <c r="AD30" s="4" t="s">
        <v>732</v>
      </c>
      <c r="AE30" s="4" t="s">
        <v>857</v>
      </c>
      <c r="AF30" s="4" t="s">
        <v>858</v>
      </c>
      <c r="AG30" s="4" t="s">
        <v>1246</v>
      </c>
      <c r="AH30" s="35" t="s">
        <v>859</v>
      </c>
      <c r="AI30" s="35" t="s">
        <v>1299</v>
      </c>
      <c r="AK30"/>
      <c r="AL30" s="4" t="s">
        <v>1334</v>
      </c>
      <c r="AM30"/>
      <c r="AN30"/>
      <c r="AO30"/>
      <c r="AP30"/>
      <c r="AQ30"/>
      <c r="AR30"/>
      <c r="AS30" s="4"/>
      <c r="AT30" s="4" t="s">
        <v>860</v>
      </c>
      <c r="AU30" s="4"/>
      <c r="AV30" s="4" t="s">
        <v>48</v>
      </c>
      <c r="AW30" s="4" t="s">
        <v>861</v>
      </c>
      <c r="AX30" s="4" t="s">
        <v>48</v>
      </c>
      <c r="AY30" s="4" t="s">
        <v>51</v>
      </c>
    </row>
    <row r="31" spans="1:51" ht="23.45" customHeight="1" x14ac:dyDescent="0.25">
      <c r="A31" s="4" t="s">
        <v>432</v>
      </c>
      <c r="B31" s="4" t="s">
        <v>433</v>
      </c>
      <c r="C31" s="4" t="s">
        <v>28</v>
      </c>
      <c r="D31" s="73">
        <v>2020</v>
      </c>
      <c r="E31" s="4" t="s">
        <v>434</v>
      </c>
      <c r="F31" s="4" t="s">
        <v>30</v>
      </c>
      <c r="G31" s="4" t="s">
        <v>32</v>
      </c>
      <c r="H31" s="4" t="s">
        <v>864</v>
      </c>
      <c r="I31" s="4" t="s">
        <v>61</v>
      </c>
      <c r="J31" s="4" t="s">
        <v>61</v>
      </c>
      <c r="K31" s="37" t="s">
        <v>866</v>
      </c>
      <c r="L31" s="37">
        <v>22</v>
      </c>
      <c r="M31" s="4" t="s">
        <v>63</v>
      </c>
      <c r="N31" s="4" t="s">
        <v>63</v>
      </c>
      <c r="O31" s="37">
        <v>407</v>
      </c>
      <c r="P31" s="37">
        <v>407</v>
      </c>
      <c r="Q31" s="68" t="s">
        <v>865</v>
      </c>
      <c r="R31" s="37">
        <v>81.89</v>
      </c>
      <c r="S31" s="35" t="s">
        <v>867</v>
      </c>
      <c r="T31" s="4"/>
      <c r="U31" s="4" t="s">
        <v>132</v>
      </c>
      <c r="V31" s="4" t="s">
        <v>132</v>
      </c>
      <c r="W31" s="4" t="s">
        <v>868</v>
      </c>
      <c r="X31" s="4" t="s">
        <v>869</v>
      </c>
      <c r="Y31" s="4" t="s">
        <v>1238</v>
      </c>
      <c r="Z31" s="4" t="s">
        <v>1225</v>
      </c>
      <c r="AA31" s="4" t="s">
        <v>870</v>
      </c>
      <c r="AB31" s="4" t="s">
        <v>32</v>
      </c>
      <c r="AC31" s="4" t="s">
        <v>759</v>
      </c>
      <c r="AD31" s="4" t="s">
        <v>871</v>
      </c>
      <c r="AE31" s="4" t="s">
        <v>44</v>
      </c>
      <c r="AF31" s="4" t="s">
        <v>872</v>
      </c>
      <c r="AG31" s="4" t="s">
        <v>1246</v>
      </c>
      <c r="AH31" s="35" t="s">
        <v>873</v>
      </c>
      <c r="AJ31" s="35" t="s">
        <v>1271</v>
      </c>
      <c r="AK31"/>
      <c r="AL31"/>
      <c r="AM31" s="4" t="s">
        <v>1341</v>
      </c>
      <c r="AN31"/>
      <c r="AO31"/>
      <c r="AP31"/>
      <c r="AQ31"/>
      <c r="AR31"/>
      <c r="AS31" s="4"/>
      <c r="AT31" s="4" t="s">
        <v>874</v>
      </c>
      <c r="AU31" s="4" t="s">
        <v>48</v>
      </c>
      <c r="AV31" s="4" t="s">
        <v>875</v>
      </c>
      <c r="AW31" s="4" t="s">
        <v>876</v>
      </c>
      <c r="AX31" s="4" t="s">
        <v>862</v>
      </c>
      <c r="AY31" s="4" t="s">
        <v>863</v>
      </c>
    </row>
    <row r="32" spans="1:51" ht="15" customHeight="1" x14ac:dyDescent="0.25">
      <c r="A32" s="4" t="s">
        <v>438</v>
      </c>
      <c r="B32" s="4" t="s">
        <v>440</v>
      </c>
      <c r="C32" s="4" t="s">
        <v>28</v>
      </c>
      <c r="D32" s="73">
        <v>2001</v>
      </c>
      <c r="E32" s="4" t="s">
        <v>439</v>
      </c>
      <c r="F32" s="4" t="s">
        <v>30</v>
      </c>
      <c r="G32" s="4" t="s">
        <v>32</v>
      </c>
      <c r="H32" s="4" t="s">
        <v>1169</v>
      </c>
      <c r="I32" s="4" t="s">
        <v>61</v>
      </c>
      <c r="J32" s="4" t="s">
        <v>632</v>
      </c>
      <c r="K32" s="37">
        <v>20</v>
      </c>
      <c r="L32" s="37">
        <v>20</v>
      </c>
      <c r="M32" s="4" t="s">
        <v>63</v>
      </c>
      <c r="N32" s="4" t="s">
        <v>63</v>
      </c>
      <c r="O32" s="37">
        <v>1484</v>
      </c>
      <c r="P32" s="37">
        <v>1484</v>
      </c>
      <c r="Q32" s="68" t="s">
        <v>48</v>
      </c>
      <c r="R32" s="37"/>
      <c r="S32" s="35" t="s">
        <v>1170</v>
      </c>
      <c r="T32" s="4"/>
      <c r="U32" s="4" t="s">
        <v>132</v>
      </c>
      <c r="V32" s="4" t="s">
        <v>132</v>
      </c>
      <c r="W32" s="4" t="s">
        <v>1171</v>
      </c>
      <c r="X32" s="4" t="s">
        <v>1172</v>
      </c>
      <c r="Y32" s="4" t="s">
        <v>1238</v>
      </c>
      <c r="Z32" s="4" t="s">
        <v>1225</v>
      </c>
      <c r="AA32" s="4" t="s">
        <v>1173</v>
      </c>
      <c r="AB32" s="4" t="s">
        <v>32</v>
      </c>
      <c r="AC32" s="4" t="s">
        <v>1174</v>
      </c>
      <c r="AD32" s="4" t="s">
        <v>1175</v>
      </c>
      <c r="AE32" s="4" t="s">
        <v>1127</v>
      </c>
      <c r="AF32" s="4" t="s">
        <v>1178</v>
      </c>
      <c r="AG32" s="4" t="s">
        <v>1246</v>
      </c>
      <c r="AH32" s="35" t="s">
        <v>1176</v>
      </c>
      <c r="AJ32" s="35" t="s">
        <v>1278</v>
      </c>
      <c r="AK32"/>
      <c r="AL32"/>
      <c r="AM32"/>
      <c r="AN32"/>
      <c r="AO32"/>
      <c r="AP32"/>
      <c r="AQ32"/>
      <c r="AR32"/>
      <c r="AS32" s="4"/>
      <c r="AT32" s="4" t="s">
        <v>1168</v>
      </c>
      <c r="AU32" s="4" t="s">
        <v>48</v>
      </c>
      <c r="AV32" s="4" t="s">
        <v>48</v>
      </c>
      <c r="AW32" s="4" t="s">
        <v>48</v>
      </c>
      <c r="AX32" s="4" t="s">
        <v>48</v>
      </c>
      <c r="AY32" s="4" t="s">
        <v>51</v>
      </c>
    </row>
    <row r="33" spans="1:51" ht="17.45" customHeight="1" x14ac:dyDescent="0.25">
      <c r="A33" s="4" t="s">
        <v>444</v>
      </c>
      <c r="B33" s="4" t="s">
        <v>445</v>
      </c>
      <c r="C33" s="4" t="s">
        <v>28</v>
      </c>
      <c r="D33" s="73">
        <v>1955</v>
      </c>
      <c r="E33" s="4" t="s">
        <v>446</v>
      </c>
      <c r="F33" s="4" t="s">
        <v>30</v>
      </c>
      <c r="G33" s="4" t="s">
        <v>32</v>
      </c>
      <c r="H33" s="4" t="s">
        <v>662</v>
      </c>
      <c r="I33" s="4" t="s">
        <v>61</v>
      </c>
      <c r="J33" s="4" t="s">
        <v>877</v>
      </c>
      <c r="K33" s="37" t="s">
        <v>879</v>
      </c>
      <c r="L33" s="37">
        <v>35</v>
      </c>
      <c r="M33" s="4" t="s">
        <v>63</v>
      </c>
      <c r="N33" s="4" t="s">
        <v>63</v>
      </c>
      <c r="O33" s="37">
        <v>238</v>
      </c>
      <c r="P33" s="37">
        <v>238</v>
      </c>
      <c r="Q33" s="68">
        <v>0.31</v>
      </c>
      <c r="R33" s="37">
        <v>31</v>
      </c>
      <c r="S33" s="35" t="s">
        <v>880</v>
      </c>
      <c r="T33" s="4"/>
      <c r="U33" s="4" t="s">
        <v>132</v>
      </c>
      <c r="V33" s="4" t="s">
        <v>132</v>
      </c>
      <c r="W33" s="4" t="s">
        <v>48</v>
      </c>
      <c r="X33" s="4" t="s">
        <v>881</v>
      </c>
      <c r="Y33" s="4" t="s">
        <v>1240</v>
      </c>
      <c r="Z33" s="4" t="s">
        <v>1225</v>
      </c>
      <c r="AA33" s="4" t="s">
        <v>882</v>
      </c>
      <c r="AB33" s="4" t="s">
        <v>32</v>
      </c>
      <c r="AC33" s="4" t="s">
        <v>883</v>
      </c>
      <c r="AD33" s="4" t="s">
        <v>884</v>
      </c>
      <c r="AE33" s="4" t="s">
        <v>885</v>
      </c>
      <c r="AF33" s="4" t="s">
        <v>886</v>
      </c>
      <c r="AG33" s="4" t="s">
        <v>1250</v>
      </c>
      <c r="AH33" s="35" t="s">
        <v>887</v>
      </c>
      <c r="AI33" s="35" t="s">
        <v>1268</v>
      </c>
      <c r="AJ33" s="35" t="s">
        <v>1271</v>
      </c>
      <c r="AK33"/>
      <c r="AL33"/>
      <c r="AM33"/>
      <c r="AN33"/>
      <c r="AO33"/>
      <c r="AP33"/>
      <c r="AQ33"/>
      <c r="AR33"/>
      <c r="AS33" s="4"/>
      <c r="AT33" s="4" t="s">
        <v>675</v>
      </c>
      <c r="AU33" s="4" t="s">
        <v>48</v>
      </c>
      <c r="AV33" s="4" t="s">
        <v>888</v>
      </c>
      <c r="AW33" s="4" t="s">
        <v>889</v>
      </c>
      <c r="AX33" s="4" t="s">
        <v>878</v>
      </c>
      <c r="AY33" s="4" t="s">
        <v>51</v>
      </c>
    </row>
    <row r="34" spans="1:51" s="43" customFormat="1" ht="17.45" customHeight="1" x14ac:dyDescent="0.25">
      <c r="A34" s="40" t="s">
        <v>57</v>
      </c>
      <c r="B34" s="40" t="s">
        <v>58</v>
      </c>
      <c r="C34" s="40" t="s">
        <v>28</v>
      </c>
      <c r="D34" s="73">
        <v>2017</v>
      </c>
      <c r="E34" s="40" t="s">
        <v>456</v>
      </c>
      <c r="F34" s="40" t="s">
        <v>30</v>
      </c>
      <c r="G34" s="40" t="s">
        <v>32</v>
      </c>
      <c r="H34" s="40" t="s">
        <v>60</v>
      </c>
      <c r="I34" s="40" t="s">
        <v>61</v>
      </c>
      <c r="J34" s="40" t="s">
        <v>890</v>
      </c>
      <c r="K34" s="42" t="s">
        <v>892</v>
      </c>
      <c r="L34" s="42">
        <v>24.3</v>
      </c>
      <c r="M34" s="40" t="s">
        <v>63</v>
      </c>
      <c r="N34" s="40" t="s">
        <v>63</v>
      </c>
      <c r="O34" s="42">
        <v>360</v>
      </c>
      <c r="P34" s="42">
        <v>360</v>
      </c>
      <c r="Q34" s="69">
        <v>0.93</v>
      </c>
      <c r="R34" s="42">
        <v>93</v>
      </c>
      <c r="S34" s="44" t="s">
        <v>893</v>
      </c>
      <c r="T34" s="40"/>
      <c r="U34" s="40" t="s">
        <v>132</v>
      </c>
      <c r="V34" s="40" t="s">
        <v>132</v>
      </c>
      <c r="W34" s="40" t="s">
        <v>891</v>
      </c>
      <c r="X34" s="40" t="s">
        <v>894</v>
      </c>
      <c r="Y34" s="40" t="s">
        <v>1236</v>
      </c>
      <c r="Z34" s="40" t="s">
        <v>1226</v>
      </c>
      <c r="AA34" s="40" t="s">
        <v>895</v>
      </c>
      <c r="AB34" s="40" t="s">
        <v>32</v>
      </c>
      <c r="AC34" s="40" t="s">
        <v>759</v>
      </c>
      <c r="AD34" s="40" t="s">
        <v>224</v>
      </c>
      <c r="AE34" s="40" t="s">
        <v>44</v>
      </c>
      <c r="AF34" s="40" t="s">
        <v>896</v>
      </c>
      <c r="AG34" s="40" t="s">
        <v>1245</v>
      </c>
      <c r="AH34" s="44" t="s">
        <v>897</v>
      </c>
      <c r="AI34" s="44"/>
      <c r="AJ34" s="44"/>
      <c r="AS34" s="40"/>
      <c r="AT34" s="40" t="s">
        <v>675</v>
      </c>
      <c r="AU34" s="40" t="s">
        <v>48</v>
      </c>
      <c r="AV34" s="40" t="s">
        <v>75</v>
      </c>
      <c r="AW34" s="40" t="s">
        <v>898</v>
      </c>
      <c r="AX34" s="40" t="s">
        <v>65</v>
      </c>
      <c r="AY34" s="40" t="s">
        <v>51</v>
      </c>
    </row>
    <row r="35" spans="1:51" ht="16.350000000000001" customHeight="1" x14ac:dyDescent="0.25">
      <c r="A35" s="4" t="s">
        <v>457</v>
      </c>
      <c r="B35" s="4" t="s">
        <v>458</v>
      </c>
      <c r="C35" s="4" t="s">
        <v>28</v>
      </c>
      <c r="D35" s="73">
        <v>2020</v>
      </c>
      <c r="E35" s="4" t="s">
        <v>459</v>
      </c>
      <c r="F35" s="4" t="s">
        <v>30</v>
      </c>
      <c r="G35" s="4" t="s">
        <v>32</v>
      </c>
      <c r="H35" s="4" t="s">
        <v>899</v>
      </c>
      <c r="I35" s="4" t="s">
        <v>915</v>
      </c>
      <c r="J35" s="4" t="s">
        <v>900</v>
      </c>
      <c r="K35" s="37" t="s">
        <v>901</v>
      </c>
      <c r="L35" s="37">
        <v>23.3</v>
      </c>
      <c r="M35" s="4" t="s">
        <v>63</v>
      </c>
      <c r="N35" s="4" t="s">
        <v>63</v>
      </c>
      <c r="O35" s="37">
        <v>1012</v>
      </c>
      <c r="P35" s="37">
        <v>1012</v>
      </c>
      <c r="Q35" s="68" t="s">
        <v>902</v>
      </c>
      <c r="R35" s="37">
        <v>19.3</v>
      </c>
      <c r="S35" s="35" t="s">
        <v>903</v>
      </c>
      <c r="T35" s="4" t="s">
        <v>1220</v>
      </c>
      <c r="U35" s="4" t="s">
        <v>132</v>
      </c>
      <c r="V35" s="4" t="s">
        <v>132</v>
      </c>
      <c r="W35" s="4" t="s">
        <v>904</v>
      </c>
      <c r="X35" s="4" t="s">
        <v>905</v>
      </c>
      <c r="Y35" s="4" t="s">
        <v>1238</v>
      </c>
      <c r="Z35" s="4" t="s">
        <v>1230</v>
      </c>
      <c r="AA35" s="4" t="s">
        <v>906</v>
      </c>
      <c r="AB35" s="4" t="s">
        <v>669</v>
      </c>
      <c r="AC35" s="4" t="s">
        <v>759</v>
      </c>
      <c r="AD35" s="4" t="s">
        <v>907</v>
      </c>
      <c r="AE35" s="4" t="s">
        <v>44</v>
      </c>
      <c r="AF35" s="4" t="s">
        <v>908</v>
      </c>
      <c r="AG35" s="4" t="s">
        <v>1245</v>
      </c>
      <c r="AH35" s="35" t="s">
        <v>909</v>
      </c>
      <c r="AI35" s="35" t="s">
        <v>1300</v>
      </c>
      <c r="AK35"/>
      <c r="AL35" s="4" t="s">
        <v>1335</v>
      </c>
      <c r="AM35"/>
      <c r="AN35"/>
      <c r="AO35"/>
      <c r="AP35"/>
      <c r="AQ35"/>
      <c r="AR35"/>
      <c r="AS35" s="4"/>
      <c r="AT35" s="4" t="s">
        <v>675</v>
      </c>
      <c r="AU35" s="4" t="s">
        <v>48</v>
      </c>
      <c r="AV35" s="4" t="s">
        <v>911</v>
      </c>
      <c r="AW35" s="4" t="s">
        <v>910</v>
      </c>
      <c r="AX35" s="4" t="s">
        <v>912</v>
      </c>
      <c r="AY35" s="4" t="s">
        <v>913</v>
      </c>
    </row>
    <row r="36" spans="1:51" ht="21" customHeight="1" x14ac:dyDescent="0.25">
      <c r="A36" s="4" t="s">
        <v>466</v>
      </c>
      <c r="B36" s="4" t="s">
        <v>468</v>
      </c>
      <c r="C36" s="4" t="s">
        <v>28</v>
      </c>
      <c r="D36" s="73">
        <v>1971</v>
      </c>
      <c r="E36" s="4" t="s">
        <v>467</v>
      </c>
      <c r="F36" s="4" t="s">
        <v>30</v>
      </c>
      <c r="G36" s="4" t="s">
        <v>32</v>
      </c>
      <c r="H36" s="4" t="s">
        <v>662</v>
      </c>
      <c r="I36" s="4" t="s">
        <v>61</v>
      </c>
      <c r="J36" s="4" t="s">
        <v>914</v>
      </c>
      <c r="K36" s="37" t="s">
        <v>48</v>
      </c>
      <c r="L36" s="37"/>
      <c r="M36" s="4" t="s">
        <v>63</v>
      </c>
      <c r="N36" s="4" t="s">
        <v>63</v>
      </c>
      <c r="O36" s="37">
        <v>459</v>
      </c>
      <c r="P36" s="37">
        <v>459</v>
      </c>
      <c r="Q36" s="68" t="s">
        <v>48</v>
      </c>
      <c r="R36" s="37"/>
      <c r="S36" s="35" t="s">
        <v>916</v>
      </c>
      <c r="T36" s="4"/>
      <c r="U36" s="4" t="s">
        <v>132</v>
      </c>
      <c r="V36" s="4" t="s">
        <v>132</v>
      </c>
      <c r="W36" s="4">
        <v>1977</v>
      </c>
      <c r="X36" s="4" t="s">
        <v>917</v>
      </c>
      <c r="Y36" s="4" t="s">
        <v>1238</v>
      </c>
      <c r="Z36" s="4" t="s">
        <v>1225</v>
      </c>
      <c r="AA36" s="4" t="s">
        <v>918</v>
      </c>
      <c r="AB36" s="4" t="s">
        <v>32</v>
      </c>
      <c r="AC36" s="4" t="s">
        <v>19</v>
      </c>
      <c r="AD36" s="4" t="s">
        <v>919</v>
      </c>
      <c r="AE36" s="4" t="s">
        <v>920</v>
      </c>
      <c r="AF36" s="4" t="s">
        <v>921</v>
      </c>
      <c r="AG36" s="4" t="s">
        <v>1246</v>
      </c>
      <c r="AH36" s="35" t="s">
        <v>922</v>
      </c>
      <c r="AK36"/>
      <c r="AL36"/>
      <c r="AM36"/>
      <c r="AN36"/>
      <c r="AO36"/>
      <c r="AP36"/>
      <c r="AQ36"/>
      <c r="AR36"/>
      <c r="AS36" s="4"/>
      <c r="AT36" s="4" t="s">
        <v>675</v>
      </c>
      <c r="AU36" s="4" t="s">
        <v>48</v>
      </c>
      <c r="AV36" s="4" t="s">
        <v>923</v>
      </c>
      <c r="AW36" s="4" t="s">
        <v>48</v>
      </c>
      <c r="AX36" s="4" t="s">
        <v>48</v>
      </c>
      <c r="AY36" s="4" t="s">
        <v>51</v>
      </c>
    </row>
    <row r="37" spans="1:51" ht="16.7" customHeight="1" x14ac:dyDescent="0.25">
      <c r="A37" s="4" t="s">
        <v>496</v>
      </c>
      <c r="B37" s="4" t="s">
        <v>498</v>
      </c>
      <c r="C37" s="4" t="s">
        <v>28</v>
      </c>
      <c r="D37" s="73">
        <v>2016</v>
      </c>
      <c r="E37" s="4" t="s">
        <v>497</v>
      </c>
      <c r="F37" s="4" t="s">
        <v>30</v>
      </c>
      <c r="G37" s="4" t="s">
        <v>32</v>
      </c>
      <c r="H37" s="4" t="s">
        <v>705</v>
      </c>
      <c r="I37" s="4" t="s">
        <v>1198</v>
      </c>
      <c r="J37" s="4" t="s">
        <v>1199</v>
      </c>
      <c r="K37" s="37" t="s">
        <v>48</v>
      </c>
      <c r="L37" s="37"/>
      <c r="M37" s="4" t="s">
        <v>63</v>
      </c>
      <c r="N37" s="4" t="s">
        <v>63</v>
      </c>
      <c r="O37" s="37">
        <v>53</v>
      </c>
      <c r="P37" s="37">
        <v>53</v>
      </c>
      <c r="Q37" s="68">
        <v>1</v>
      </c>
      <c r="R37" s="37">
        <v>100</v>
      </c>
      <c r="S37" s="35" t="s">
        <v>1200</v>
      </c>
      <c r="T37" s="4"/>
      <c r="U37" s="4" t="s">
        <v>132</v>
      </c>
      <c r="V37" s="4" t="s">
        <v>132</v>
      </c>
      <c r="W37" s="4" t="s">
        <v>48</v>
      </c>
      <c r="X37" s="4" t="s">
        <v>1201</v>
      </c>
      <c r="Y37" s="4" t="s">
        <v>1238</v>
      </c>
      <c r="Z37" s="4" t="s">
        <v>1225</v>
      </c>
      <c r="AA37" s="4" t="s">
        <v>1202</v>
      </c>
      <c r="AB37" s="4" t="s">
        <v>32</v>
      </c>
      <c r="AC37" s="4" t="s">
        <v>759</v>
      </c>
      <c r="AD37" s="4" t="s">
        <v>1203</v>
      </c>
      <c r="AE37" s="4" t="s">
        <v>44</v>
      </c>
      <c r="AF37" s="4" t="s">
        <v>1204</v>
      </c>
      <c r="AG37" s="4" t="s">
        <v>1249</v>
      </c>
      <c r="AH37" s="35" t="s">
        <v>1205</v>
      </c>
      <c r="AI37" s="35" t="s">
        <v>1205</v>
      </c>
      <c r="AK37"/>
      <c r="AL37"/>
      <c r="AM37"/>
      <c r="AN37"/>
      <c r="AO37"/>
      <c r="AP37"/>
      <c r="AQ37"/>
      <c r="AR37"/>
      <c r="AS37" s="4"/>
      <c r="AT37" s="4" t="s">
        <v>1206</v>
      </c>
      <c r="AU37" s="4" t="s">
        <v>48</v>
      </c>
      <c r="AV37" s="4" t="s">
        <v>1207</v>
      </c>
      <c r="AW37" s="4" t="s">
        <v>1208</v>
      </c>
      <c r="AX37" s="4" t="s">
        <v>48</v>
      </c>
      <c r="AY37" s="4" t="s">
        <v>51</v>
      </c>
    </row>
    <row r="38" spans="1:51" ht="17.45" customHeight="1" x14ac:dyDescent="0.25">
      <c r="A38" s="4" t="s">
        <v>508</v>
      </c>
      <c r="B38" s="4" t="s">
        <v>510</v>
      </c>
      <c r="C38" s="4" t="s">
        <v>28</v>
      </c>
      <c r="D38" s="73">
        <v>1982</v>
      </c>
      <c r="E38" s="4" t="s">
        <v>509</v>
      </c>
      <c r="F38" s="4" t="s">
        <v>30</v>
      </c>
      <c r="G38" s="4" t="s">
        <v>32</v>
      </c>
      <c r="H38" s="4" t="s">
        <v>662</v>
      </c>
      <c r="I38" s="4" t="s">
        <v>61</v>
      </c>
      <c r="J38" s="4" t="s">
        <v>925</v>
      </c>
      <c r="K38" s="37" t="s">
        <v>48</v>
      </c>
      <c r="L38" s="37"/>
      <c r="M38" s="4" t="s">
        <v>63</v>
      </c>
      <c r="N38" s="4" t="s">
        <v>63</v>
      </c>
      <c r="O38" s="37">
        <v>340</v>
      </c>
      <c r="P38" s="37">
        <v>340</v>
      </c>
      <c r="Q38" s="68" t="s">
        <v>48</v>
      </c>
      <c r="R38" s="37"/>
      <c r="S38" s="35" t="s">
        <v>926</v>
      </c>
      <c r="T38" s="4"/>
      <c r="U38" s="4" t="s">
        <v>681</v>
      </c>
      <c r="V38" s="4" t="s">
        <v>132</v>
      </c>
      <c r="W38" s="4" t="s">
        <v>927</v>
      </c>
      <c r="X38" s="4" t="s">
        <v>928</v>
      </c>
      <c r="Y38" s="4" t="s">
        <v>1238</v>
      </c>
      <c r="Z38" s="4" t="s">
        <v>1228</v>
      </c>
      <c r="AA38" s="4" t="s">
        <v>929</v>
      </c>
      <c r="AB38" s="4" t="s">
        <v>32</v>
      </c>
      <c r="AC38" s="4" t="s">
        <v>930</v>
      </c>
      <c r="AD38" s="4" t="s">
        <v>931</v>
      </c>
      <c r="AE38" s="4" t="s">
        <v>932</v>
      </c>
      <c r="AF38" s="4" t="s">
        <v>933</v>
      </c>
      <c r="AG38" s="4" t="s">
        <v>1247</v>
      </c>
      <c r="AH38" s="35" t="s">
        <v>934</v>
      </c>
      <c r="AJ38" s="35" t="s">
        <v>1279</v>
      </c>
      <c r="AK38"/>
      <c r="AL38"/>
      <c r="AM38"/>
      <c r="AN38"/>
      <c r="AO38"/>
      <c r="AP38"/>
      <c r="AQ38"/>
      <c r="AR38"/>
      <c r="AS38" s="4"/>
      <c r="AT38" s="4" t="s">
        <v>935</v>
      </c>
      <c r="AU38" s="4" t="s">
        <v>48</v>
      </c>
      <c r="AV38" s="4" t="s">
        <v>48</v>
      </c>
      <c r="AW38" s="4" t="s">
        <v>936</v>
      </c>
      <c r="AX38" s="4" t="s">
        <v>48</v>
      </c>
      <c r="AY38" s="4" t="s">
        <v>51</v>
      </c>
    </row>
    <row r="39" spans="1:51" ht="17.45" customHeight="1" x14ac:dyDescent="0.25">
      <c r="A39" s="4" t="s">
        <v>514</v>
      </c>
      <c r="B39" s="4" t="s">
        <v>516</v>
      </c>
      <c r="C39" s="4" t="s">
        <v>28</v>
      </c>
      <c r="D39" s="73">
        <v>2010</v>
      </c>
      <c r="E39" s="4" t="s">
        <v>515</v>
      </c>
      <c r="F39" s="4" t="s">
        <v>30</v>
      </c>
      <c r="G39" s="4" t="s">
        <v>32</v>
      </c>
      <c r="H39" s="4" t="s">
        <v>240</v>
      </c>
      <c r="I39" s="4" t="s">
        <v>61</v>
      </c>
      <c r="J39" s="4" t="s">
        <v>1133</v>
      </c>
      <c r="K39" s="37" t="s">
        <v>1134</v>
      </c>
      <c r="L39" s="37">
        <v>26.18</v>
      </c>
      <c r="M39" s="4" t="s">
        <v>63</v>
      </c>
      <c r="N39" s="4" t="s">
        <v>63</v>
      </c>
      <c r="O39" s="37">
        <v>179</v>
      </c>
      <c r="P39" s="37">
        <v>179</v>
      </c>
      <c r="Q39" s="68">
        <v>0.18</v>
      </c>
      <c r="R39" s="37">
        <v>18</v>
      </c>
      <c r="S39" s="35" t="s">
        <v>1135</v>
      </c>
      <c r="T39" s="4" t="s">
        <v>1220</v>
      </c>
      <c r="U39" s="4" t="s">
        <v>132</v>
      </c>
      <c r="V39" s="4" t="s">
        <v>132</v>
      </c>
      <c r="W39" s="4" t="s">
        <v>48</v>
      </c>
      <c r="X39" s="4" t="s">
        <v>1136</v>
      </c>
      <c r="Y39" s="4" t="s">
        <v>1238</v>
      </c>
      <c r="Z39" s="4" t="s">
        <v>1225</v>
      </c>
      <c r="AA39" s="4" t="s">
        <v>1137</v>
      </c>
      <c r="AB39" s="4" t="s">
        <v>669</v>
      </c>
      <c r="AC39" s="4" t="s">
        <v>1139</v>
      </c>
      <c r="AD39" s="4" t="s">
        <v>1138</v>
      </c>
      <c r="AE39" s="4" t="s">
        <v>920</v>
      </c>
      <c r="AF39" s="4" t="s">
        <v>1140</v>
      </c>
      <c r="AG39" s="4" t="s">
        <v>1246</v>
      </c>
      <c r="AH39" s="35" t="s">
        <v>1141</v>
      </c>
      <c r="AK39"/>
      <c r="AL39"/>
      <c r="AM39"/>
      <c r="AN39"/>
      <c r="AO39"/>
      <c r="AP39"/>
      <c r="AQ39"/>
      <c r="AR39" t="s">
        <v>1367</v>
      </c>
      <c r="AS39" s="4"/>
      <c r="AT39" s="4" t="s">
        <v>1142</v>
      </c>
      <c r="AU39" s="4" t="s">
        <v>48</v>
      </c>
      <c r="AV39" s="4" t="s">
        <v>1143</v>
      </c>
      <c r="AW39" s="4" t="s">
        <v>1144</v>
      </c>
      <c r="AX39" s="4" t="s">
        <v>1145</v>
      </c>
      <c r="AY39" s="4" t="s">
        <v>51</v>
      </c>
    </row>
    <row r="40" spans="1:51" s="43" customFormat="1" ht="16.7" customHeight="1" x14ac:dyDescent="0.25">
      <c r="A40" s="40" t="s">
        <v>517</v>
      </c>
      <c r="B40" s="40" t="s">
        <v>518</v>
      </c>
      <c r="C40" s="40" t="s">
        <v>28</v>
      </c>
      <c r="D40" s="73">
        <v>2003</v>
      </c>
      <c r="E40" s="40" t="s">
        <v>519</v>
      </c>
      <c r="F40" s="40" t="s">
        <v>30</v>
      </c>
      <c r="G40" s="40" t="s">
        <v>32</v>
      </c>
      <c r="H40" s="40" t="s">
        <v>1169</v>
      </c>
      <c r="I40" s="40" t="s">
        <v>61</v>
      </c>
      <c r="J40" s="40" t="s">
        <v>632</v>
      </c>
      <c r="K40" s="42">
        <v>20</v>
      </c>
      <c r="L40" s="42">
        <v>20</v>
      </c>
      <c r="M40" s="40" t="s">
        <v>63</v>
      </c>
      <c r="N40" s="40" t="s">
        <v>63</v>
      </c>
      <c r="O40" s="42">
        <v>1484</v>
      </c>
      <c r="P40" s="42">
        <v>1484</v>
      </c>
      <c r="Q40" s="69" t="s">
        <v>48</v>
      </c>
      <c r="R40" s="42"/>
      <c r="S40" s="44" t="s">
        <v>1170</v>
      </c>
      <c r="T40" s="40"/>
      <c r="U40" s="40" t="s">
        <v>132</v>
      </c>
      <c r="V40" s="40" t="s">
        <v>132</v>
      </c>
      <c r="W40" s="40" t="s">
        <v>1180</v>
      </c>
      <c r="X40" s="40" t="s">
        <v>1172</v>
      </c>
      <c r="Y40" s="4" t="s">
        <v>1238</v>
      </c>
      <c r="AA40" s="40" t="s">
        <v>1173</v>
      </c>
      <c r="AB40" s="40" t="s">
        <v>32</v>
      </c>
      <c r="AC40" s="40" t="s">
        <v>1174</v>
      </c>
      <c r="AD40" s="40" t="s">
        <v>1175</v>
      </c>
      <c r="AE40" s="40" t="s">
        <v>1127</v>
      </c>
      <c r="AF40" s="40" t="s">
        <v>1182</v>
      </c>
      <c r="AG40" s="4" t="s">
        <v>1246</v>
      </c>
      <c r="AH40" s="44" t="s">
        <v>1181</v>
      </c>
      <c r="AI40" s="44" t="s">
        <v>1327</v>
      </c>
      <c r="AJ40" s="44" t="s">
        <v>1326</v>
      </c>
      <c r="AK40" s="35" t="s">
        <v>1325</v>
      </c>
      <c r="AL40" s="35"/>
      <c r="AM40" s="35"/>
      <c r="AN40" s="35" t="s">
        <v>1347</v>
      </c>
      <c r="AO40" s="35"/>
      <c r="AP40" s="35"/>
      <c r="AQ40" s="35" t="s">
        <v>1347</v>
      </c>
      <c r="AR40" s="35"/>
      <c r="AS40" s="40"/>
      <c r="AT40" s="40" t="s">
        <v>1003</v>
      </c>
      <c r="AU40" s="40" t="s">
        <v>48</v>
      </c>
      <c r="AV40" s="40" t="s">
        <v>48</v>
      </c>
      <c r="AW40" s="40" t="s">
        <v>48</v>
      </c>
      <c r="AX40" s="40" t="s">
        <v>48</v>
      </c>
      <c r="AY40" s="40" t="s">
        <v>51</v>
      </c>
    </row>
    <row r="41" spans="1:51" ht="19.7" customHeight="1" x14ac:dyDescent="0.25">
      <c r="A41" s="4" t="s">
        <v>523</v>
      </c>
      <c r="B41" s="4" t="s">
        <v>525</v>
      </c>
      <c r="C41" s="4" t="s">
        <v>28</v>
      </c>
      <c r="D41" s="73">
        <v>2002</v>
      </c>
      <c r="E41" s="4" t="s">
        <v>524</v>
      </c>
      <c r="F41" s="4" t="s">
        <v>30</v>
      </c>
      <c r="G41" s="4" t="s">
        <v>32</v>
      </c>
      <c r="H41" s="4" t="s">
        <v>1169</v>
      </c>
      <c r="I41" s="4" t="s">
        <v>61</v>
      </c>
      <c r="J41" s="40" t="s">
        <v>632</v>
      </c>
      <c r="K41" s="37">
        <v>20</v>
      </c>
      <c r="L41" s="41"/>
      <c r="M41" s="4" t="s">
        <v>63</v>
      </c>
      <c r="N41" s="4" t="s">
        <v>63</v>
      </c>
      <c r="O41" s="37">
        <v>1484</v>
      </c>
      <c r="P41" s="37">
        <v>1484</v>
      </c>
      <c r="Q41" s="68" t="s">
        <v>48</v>
      </c>
      <c r="R41" s="37"/>
      <c r="S41" s="35" t="s">
        <v>1170</v>
      </c>
      <c r="T41" s="4"/>
      <c r="U41" s="4" t="s">
        <v>132</v>
      </c>
      <c r="V41" s="4" t="s">
        <v>132</v>
      </c>
      <c r="W41" s="4" t="s">
        <v>1180</v>
      </c>
      <c r="X41" s="4" t="s">
        <v>1172</v>
      </c>
      <c r="Y41" s="4"/>
      <c r="Z41" s="5" t="s">
        <v>1225</v>
      </c>
      <c r="AA41" s="4" t="s">
        <v>1173</v>
      </c>
      <c r="AB41" s="4" t="s">
        <v>32</v>
      </c>
      <c r="AC41" s="4" t="s">
        <v>1174</v>
      </c>
      <c r="AD41" s="4" t="s">
        <v>1175</v>
      </c>
      <c r="AE41" s="4" t="s">
        <v>1127</v>
      </c>
      <c r="AF41" s="4" t="s">
        <v>1184</v>
      </c>
      <c r="AG41" s="4" t="s">
        <v>1245</v>
      </c>
      <c r="AH41" s="35" t="s">
        <v>1183</v>
      </c>
      <c r="AI41" s="35" t="s">
        <v>1301</v>
      </c>
      <c r="AK41"/>
      <c r="AL41" s="4" t="s">
        <v>1336</v>
      </c>
      <c r="AM41"/>
      <c r="AN41"/>
      <c r="AO41"/>
      <c r="AP41"/>
      <c r="AQ41"/>
      <c r="AR41"/>
      <c r="AS41" s="4"/>
      <c r="AT41" s="4" t="s">
        <v>174</v>
      </c>
      <c r="AU41" s="4" t="s">
        <v>48</v>
      </c>
      <c r="AV41" s="4" t="s">
        <v>48</v>
      </c>
      <c r="AW41" s="4" t="s">
        <v>48</v>
      </c>
      <c r="AX41" s="4" t="s">
        <v>48</v>
      </c>
      <c r="AY41" s="4" t="s">
        <v>51</v>
      </c>
    </row>
    <row r="42" spans="1:51" ht="19.350000000000001" customHeight="1" x14ac:dyDescent="0.25">
      <c r="A42" s="4" t="s">
        <v>531</v>
      </c>
      <c r="B42" s="4" t="s">
        <v>532</v>
      </c>
      <c r="C42" s="4" t="s">
        <v>28</v>
      </c>
      <c r="D42" s="73">
        <v>1964</v>
      </c>
      <c r="E42" s="6"/>
      <c r="F42" s="4" t="s">
        <v>30</v>
      </c>
      <c r="G42" s="4" t="s">
        <v>32</v>
      </c>
      <c r="H42" s="4" t="s">
        <v>662</v>
      </c>
      <c r="I42" s="4" t="s">
        <v>954</v>
      </c>
      <c r="J42" s="4" t="s">
        <v>646</v>
      </c>
      <c r="K42" s="37" t="s">
        <v>48</v>
      </c>
      <c r="L42" s="37"/>
      <c r="M42" s="4" t="s">
        <v>63</v>
      </c>
      <c r="N42" s="4" t="s">
        <v>63</v>
      </c>
      <c r="O42" s="37" t="s">
        <v>955</v>
      </c>
      <c r="Q42" s="68" t="s">
        <v>48</v>
      </c>
      <c r="R42" s="37"/>
      <c r="S42" s="35" t="s">
        <v>956</v>
      </c>
      <c r="T42" s="4"/>
      <c r="U42" s="4" t="s">
        <v>142</v>
      </c>
      <c r="V42" s="4" t="s">
        <v>142</v>
      </c>
      <c r="W42" s="4" t="s">
        <v>957</v>
      </c>
      <c r="X42" s="4" t="s">
        <v>958</v>
      </c>
      <c r="Y42" s="4" t="s">
        <v>1238</v>
      </c>
      <c r="Z42" s="4" t="s">
        <v>1225</v>
      </c>
      <c r="AA42" s="4" t="s">
        <v>959</v>
      </c>
      <c r="AB42" s="4" t="s">
        <v>32</v>
      </c>
      <c r="AC42" s="4" t="s">
        <v>685</v>
      </c>
      <c r="AD42" s="4" t="s">
        <v>960</v>
      </c>
      <c r="AE42" s="4" t="s">
        <v>640</v>
      </c>
      <c r="AF42" s="4" t="s">
        <v>961</v>
      </c>
      <c r="AG42" s="4" t="s">
        <v>1246</v>
      </c>
      <c r="AH42" s="35" t="s">
        <v>962</v>
      </c>
      <c r="AK42"/>
      <c r="AL42"/>
      <c r="AM42"/>
      <c r="AN42"/>
      <c r="AO42"/>
      <c r="AP42"/>
      <c r="AQ42"/>
      <c r="AR42" t="s">
        <v>1363</v>
      </c>
      <c r="AS42" s="4"/>
      <c r="AT42" s="4" t="s">
        <v>963</v>
      </c>
      <c r="AU42" s="4" t="s">
        <v>48</v>
      </c>
      <c r="AV42" s="4" t="s">
        <v>964</v>
      </c>
      <c r="AW42" s="4" t="s">
        <v>48</v>
      </c>
      <c r="AX42" s="4" t="s">
        <v>48</v>
      </c>
      <c r="AY42" s="4" t="s">
        <v>51</v>
      </c>
    </row>
    <row r="43" spans="1:51" ht="15" customHeight="1" x14ac:dyDescent="0.25">
      <c r="A43" s="4" t="s">
        <v>533</v>
      </c>
      <c r="B43" s="4" t="s">
        <v>534</v>
      </c>
      <c r="C43" s="4" t="s">
        <v>28</v>
      </c>
      <c r="D43" s="73">
        <v>2018</v>
      </c>
      <c r="E43" s="4" t="s">
        <v>535</v>
      </c>
      <c r="F43" s="4" t="s">
        <v>30</v>
      </c>
      <c r="G43" s="4" t="s">
        <v>32</v>
      </c>
      <c r="H43" s="4" t="s">
        <v>939</v>
      </c>
      <c r="I43" s="4" t="s">
        <v>940</v>
      </c>
      <c r="J43" s="4" t="s">
        <v>942</v>
      </c>
      <c r="K43" s="37" t="s">
        <v>941</v>
      </c>
      <c r="L43" s="37">
        <v>22.4</v>
      </c>
      <c r="M43" s="4" t="s">
        <v>63</v>
      </c>
      <c r="N43" s="4" t="s">
        <v>63</v>
      </c>
      <c r="O43" s="37">
        <v>502</v>
      </c>
      <c r="P43" s="37">
        <v>502</v>
      </c>
      <c r="Q43" s="68" t="s">
        <v>48</v>
      </c>
      <c r="R43" s="37"/>
      <c r="S43" s="35" t="s">
        <v>943</v>
      </c>
      <c r="T43" s="4"/>
      <c r="U43" s="4" t="s">
        <v>132</v>
      </c>
      <c r="V43" s="4" t="s">
        <v>132</v>
      </c>
      <c r="W43" s="4" t="s">
        <v>48</v>
      </c>
      <c r="X43" s="4" t="s">
        <v>944</v>
      </c>
      <c r="Y43" s="4" t="s">
        <v>1238</v>
      </c>
      <c r="Z43" s="4" t="s">
        <v>1228</v>
      </c>
      <c r="AA43" s="4" t="s">
        <v>945</v>
      </c>
      <c r="AB43" s="4" t="s">
        <v>32</v>
      </c>
      <c r="AC43" s="4" t="s">
        <v>759</v>
      </c>
      <c r="AD43" s="4" t="s">
        <v>946</v>
      </c>
      <c r="AE43" s="4" t="s">
        <v>44</v>
      </c>
      <c r="AF43" s="4" t="s">
        <v>947</v>
      </c>
      <c r="AG43" s="4" t="s">
        <v>1247</v>
      </c>
      <c r="AH43" s="35" t="s">
        <v>948</v>
      </c>
      <c r="AJ43" s="35" t="s">
        <v>1280</v>
      </c>
      <c r="AK43"/>
      <c r="AL43"/>
      <c r="AM43"/>
      <c r="AN43"/>
      <c r="AO43"/>
      <c r="AP43"/>
      <c r="AQ43"/>
      <c r="AR43"/>
      <c r="AS43" s="4"/>
      <c r="AT43" s="4" t="s">
        <v>815</v>
      </c>
      <c r="AU43" s="4" t="s">
        <v>48</v>
      </c>
      <c r="AV43" s="4" t="s">
        <v>950</v>
      </c>
      <c r="AW43" s="4" t="s">
        <v>949</v>
      </c>
      <c r="AX43" s="4" t="s">
        <v>951</v>
      </c>
      <c r="AY43" s="4" t="s">
        <v>952</v>
      </c>
    </row>
    <row r="44" spans="1:51" ht="18.600000000000001" customHeight="1" x14ac:dyDescent="0.25">
      <c r="A44" s="4" t="s">
        <v>543</v>
      </c>
      <c r="B44" s="4" t="s">
        <v>542</v>
      </c>
      <c r="C44" s="4" t="s">
        <v>28</v>
      </c>
      <c r="D44" s="73">
        <v>2015</v>
      </c>
      <c r="E44" s="4" t="s">
        <v>544</v>
      </c>
      <c r="F44" s="4" t="s">
        <v>30</v>
      </c>
      <c r="G44" s="4" t="s">
        <v>32</v>
      </c>
      <c r="H44" s="4" t="s">
        <v>749</v>
      </c>
      <c r="I44" s="4" t="s">
        <v>61</v>
      </c>
      <c r="J44" s="4" t="s">
        <v>1156</v>
      </c>
      <c r="K44" s="37" t="s">
        <v>1157</v>
      </c>
      <c r="L44" s="37">
        <v>23.19</v>
      </c>
      <c r="M44" s="4" t="s">
        <v>63</v>
      </c>
      <c r="N44" s="4" t="s">
        <v>63</v>
      </c>
      <c r="O44" s="37">
        <v>234</v>
      </c>
      <c r="P44" s="37">
        <v>234</v>
      </c>
      <c r="Q44" s="68">
        <v>0.63</v>
      </c>
      <c r="R44" s="37">
        <v>63</v>
      </c>
      <c r="S44" s="35" t="s">
        <v>1163</v>
      </c>
      <c r="T44" s="4"/>
      <c r="U44" s="4" t="s">
        <v>132</v>
      </c>
      <c r="V44" s="4" t="s">
        <v>132</v>
      </c>
      <c r="W44" s="4" t="s">
        <v>1158</v>
      </c>
      <c r="X44" s="4" t="s">
        <v>1159</v>
      </c>
      <c r="Y44" s="4" t="s">
        <v>1238</v>
      </c>
      <c r="Z44" s="4" t="s">
        <v>1226</v>
      </c>
      <c r="AA44" s="4" t="s">
        <v>1160</v>
      </c>
      <c r="AB44" s="4" t="s">
        <v>32</v>
      </c>
      <c r="AC44" s="4" t="s">
        <v>759</v>
      </c>
      <c r="AD44" s="4" t="s">
        <v>1161</v>
      </c>
      <c r="AE44" s="4" t="s">
        <v>975</v>
      </c>
      <c r="AF44" s="4" t="s">
        <v>1162</v>
      </c>
      <c r="AG44" s="4" t="s">
        <v>1245</v>
      </c>
      <c r="AH44" s="35" t="s">
        <v>1165</v>
      </c>
      <c r="AI44" s="35" t="s">
        <v>1302</v>
      </c>
      <c r="AK44"/>
      <c r="AL44"/>
      <c r="AM44"/>
      <c r="AN44"/>
      <c r="AO44"/>
      <c r="AP44"/>
      <c r="AQ44"/>
      <c r="AR44"/>
      <c r="AS44" s="4"/>
      <c r="AT44" s="4" t="s">
        <v>1164</v>
      </c>
      <c r="AU44" s="4" t="s">
        <v>48</v>
      </c>
      <c r="AV44" s="4" t="s">
        <v>1166</v>
      </c>
      <c r="AW44" s="4" t="s">
        <v>1167</v>
      </c>
      <c r="AX44" s="4" t="s">
        <v>48</v>
      </c>
      <c r="AY44" s="4" t="s">
        <v>51</v>
      </c>
    </row>
    <row r="45" spans="1:51" ht="14.45" customHeight="1" x14ac:dyDescent="0.25">
      <c r="A45" s="4" t="s">
        <v>551</v>
      </c>
      <c r="B45" s="4" t="s">
        <v>552</v>
      </c>
      <c r="C45" s="4" t="s">
        <v>28</v>
      </c>
      <c r="D45" s="73">
        <v>2018</v>
      </c>
      <c r="E45" s="4" t="s">
        <v>550</v>
      </c>
      <c r="F45" s="4" t="s">
        <v>30</v>
      </c>
      <c r="G45" s="4" t="s">
        <v>32</v>
      </c>
      <c r="H45" s="6" t="s">
        <v>966</v>
      </c>
      <c r="I45" s="4" t="s">
        <v>968</v>
      </c>
      <c r="J45" s="4" t="s">
        <v>967</v>
      </c>
      <c r="K45" s="37" t="s">
        <v>48</v>
      </c>
      <c r="L45" s="37"/>
      <c r="M45" s="4" t="s">
        <v>63</v>
      </c>
      <c r="N45" s="4" t="s">
        <v>63</v>
      </c>
      <c r="O45" s="37" t="s">
        <v>971</v>
      </c>
      <c r="P45" s="37">
        <v>1350</v>
      </c>
      <c r="Q45" s="68" t="s">
        <v>48</v>
      </c>
      <c r="R45" s="37"/>
      <c r="S45" s="35" t="s">
        <v>972</v>
      </c>
      <c r="T45" s="4" t="s">
        <v>1220</v>
      </c>
      <c r="U45" s="4" t="s">
        <v>970</v>
      </c>
      <c r="V45" s="4" t="s">
        <v>132</v>
      </c>
      <c r="W45" s="4" t="s">
        <v>969</v>
      </c>
      <c r="X45" s="4" t="s">
        <v>977</v>
      </c>
      <c r="Y45" s="4" t="s">
        <v>1238</v>
      </c>
      <c r="Z45" s="4" t="s">
        <v>1227</v>
      </c>
      <c r="AA45" s="4" t="s">
        <v>973</v>
      </c>
      <c r="AB45" s="4" t="s">
        <v>32</v>
      </c>
      <c r="AC45" s="4" t="s">
        <v>759</v>
      </c>
      <c r="AD45" s="4" t="s">
        <v>974</v>
      </c>
      <c r="AE45" s="4" t="s">
        <v>975</v>
      </c>
      <c r="AF45" s="4" t="s">
        <v>976</v>
      </c>
      <c r="AG45" s="4" t="s">
        <v>1245</v>
      </c>
      <c r="AH45" s="35" t="s">
        <v>978</v>
      </c>
      <c r="AI45" s="35" t="s">
        <v>1303</v>
      </c>
      <c r="AK45"/>
      <c r="AL45"/>
      <c r="AM45"/>
      <c r="AN45"/>
      <c r="AO45"/>
      <c r="AP45"/>
      <c r="AQ45"/>
      <c r="AR45"/>
      <c r="AS45" s="4"/>
      <c r="AT45" s="4" t="s">
        <v>157</v>
      </c>
      <c r="AU45" s="4" t="s">
        <v>48</v>
      </c>
      <c r="AV45" s="4" t="s">
        <v>980</v>
      </c>
      <c r="AW45" s="4" t="s">
        <v>979</v>
      </c>
      <c r="AX45" s="4" t="s">
        <v>981</v>
      </c>
      <c r="AY45" s="4" t="s">
        <v>982</v>
      </c>
    </row>
    <row r="46" spans="1:51" ht="17.45" customHeight="1" x14ac:dyDescent="0.25">
      <c r="A46" s="4" t="s">
        <v>553</v>
      </c>
      <c r="B46" s="4" t="s">
        <v>555</v>
      </c>
      <c r="C46" s="4" t="s">
        <v>28</v>
      </c>
      <c r="D46" s="73">
        <v>2009</v>
      </c>
      <c r="E46" s="4" t="s">
        <v>554</v>
      </c>
      <c r="F46" s="4" t="s">
        <v>30</v>
      </c>
      <c r="G46" s="4" t="s">
        <v>32</v>
      </c>
      <c r="H46" s="4" t="s">
        <v>984</v>
      </c>
      <c r="I46" s="4" t="s">
        <v>61</v>
      </c>
      <c r="J46" s="4" t="s">
        <v>139</v>
      </c>
      <c r="K46" s="37" t="s">
        <v>48</v>
      </c>
      <c r="L46" s="37"/>
      <c r="M46" s="4" t="s">
        <v>63</v>
      </c>
      <c r="N46" s="4" t="s">
        <v>63</v>
      </c>
      <c r="O46" s="37">
        <v>3.9870000000000001</v>
      </c>
      <c r="P46" s="37">
        <v>3987</v>
      </c>
      <c r="Q46" s="68">
        <v>0.49</v>
      </c>
      <c r="R46" s="37">
        <v>49</v>
      </c>
      <c r="S46" s="35" t="s">
        <v>985</v>
      </c>
      <c r="T46" s="4"/>
      <c r="U46" s="4" t="s">
        <v>989</v>
      </c>
      <c r="V46" s="4" t="s">
        <v>142</v>
      </c>
      <c r="W46" s="4" t="s">
        <v>986</v>
      </c>
      <c r="X46" s="4" t="s">
        <v>987</v>
      </c>
      <c r="Y46" s="4" t="s">
        <v>1238</v>
      </c>
      <c r="Z46" s="4" t="s">
        <v>1225</v>
      </c>
      <c r="AA46" s="4" t="s">
        <v>988</v>
      </c>
      <c r="AB46" s="4" t="s">
        <v>32</v>
      </c>
      <c r="AC46" s="4" t="s">
        <v>759</v>
      </c>
      <c r="AD46" s="4" t="s">
        <v>187</v>
      </c>
      <c r="AE46" s="4" t="s">
        <v>190</v>
      </c>
      <c r="AF46" s="4" t="s">
        <v>1000</v>
      </c>
      <c r="AG46" s="4" t="s">
        <v>1249</v>
      </c>
      <c r="AH46" s="35" t="s">
        <v>1364</v>
      </c>
      <c r="AI46" s="35" t="s">
        <v>1304</v>
      </c>
      <c r="AK46"/>
      <c r="AL46"/>
      <c r="AM46"/>
      <c r="AN46"/>
      <c r="AO46"/>
      <c r="AP46"/>
      <c r="AQ46"/>
      <c r="AR46" t="s">
        <v>1365</v>
      </c>
      <c r="AS46" s="4"/>
      <c r="AT46" s="4" t="s">
        <v>990</v>
      </c>
      <c r="AU46" s="4" t="s">
        <v>48</v>
      </c>
      <c r="AV46" s="4" t="s">
        <v>991</v>
      </c>
      <c r="AW46" s="4" t="s">
        <v>992</v>
      </c>
      <c r="AX46" s="4" t="s">
        <v>48</v>
      </c>
      <c r="AY46" s="4" t="s">
        <v>51</v>
      </c>
    </row>
    <row r="47" spans="1:51" ht="16.350000000000001" customHeight="1" x14ac:dyDescent="0.25">
      <c r="A47" s="4" t="s">
        <v>556</v>
      </c>
      <c r="B47" s="4" t="s">
        <v>558</v>
      </c>
      <c r="C47" s="4" t="s">
        <v>28</v>
      </c>
      <c r="D47" s="73">
        <v>2011</v>
      </c>
      <c r="E47" s="4" t="s">
        <v>557</v>
      </c>
      <c r="F47" s="4" t="s">
        <v>30</v>
      </c>
      <c r="G47" s="4" t="s">
        <v>32</v>
      </c>
      <c r="H47" s="4" t="s">
        <v>662</v>
      </c>
      <c r="I47" s="4" t="s">
        <v>61</v>
      </c>
      <c r="J47" s="4" t="s">
        <v>995</v>
      </c>
      <c r="K47" s="37" t="s">
        <v>993</v>
      </c>
      <c r="L47" s="37">
        <v>22</v>
      </c>
      <c r="M47" s="4" t="s">
        <v>63</v>
      </c>
      <c r="N47" s="4" t="s">
        <v>63</v>
      </c>
      <c r="O47" s="37">
        <v>244</v>
      </c>
      <c r="P47" s="37">
        <v>244</v>
      </c>
      <c r="Q47" s="68">
        <v>0.72</v>
      </c>
      <c r="R47" s="37">
        <v>72</v>
      </c>
      <c r="S47" s="35" t="s">
        <v>994</v>
      </c>
      <c r="T47" s="4"/>
      <c r="U47" s="4" t="s">
        <v>142</v>
      </c>
      <c r="V47" s="4" t="s">
        <v>142</v>
      </c>
      <c r="W47" s="4" t="s">
        <v>996</v>
      </c>
      <c r="X47" s="4" t="s">
        <v>997</v>
      </c>
      <c r="Y47" s="4" t="s">
        <v>1238</v>
      </c>
      <c r="Z47" s="4" t="s">
        <v>1225</v>
      </c>
      <c r="AA47" s="4" t="s">
        <v>998</v>
      </c>
      <c r="AB47" s="4" t="s">
        <v>32</v>
      </c>
      <c r="AC47" s="4" t="s">
        <v>759</v>
      </c>
      <c r="AD47" s="4" t="s">
        <v>999</v>
      </c>
      <c r="AE47" s="4"/>
      <c r="AF47" s="4" t="s">
        <v>1001</v>
      </c>
      <c r="AG47" s="4" t="s">
        <v>1245</v>
      </c>
      <c r="AH47" s="35" t="s">
        <v>1002</v>
      </c>
      <c r="AI47" s="35" t="s">
        <v>1369</v>
      </c>
      <c r="AK47"/>
      <c r="AL47" t="s">
        <v>1368</v>
      </c>
      <c r="AM47"/>
      <c r="AN47"/>
      <c r="AO47"/>
      <c r="AP47"/>
      <c r="AQ47"/>
      <c r="AR47"/>
      <c r="AS47" s="4"/>
      <c r="AT47" s="4" t="s">
        <v>1003</v>
      </c>
      <c r="AU47" s="4" t="s">
        <v>1004</v>
      </c>
      <c r="AV47" s="4" t="s">
        <v>1005</v>
      </c>
      <c r="AW47" s="4" t="s">
        <v>1006</v>
      </c>
      <c r="AX47" s="4" t="s">
        <v>1007</v>
      </c>
      <c r="AY47" s="4" t="s">
        <v>51</v>
      </c>
    </row>
    <row r="48" spans="1:51" ht="15.6" customHeight="1" x14ac:dyDescent="0.25">
      <c r="A48" s="4" t="s">
        <v>578</v>
      </c>
      <c r="B48" s="4" t="s">
        <v>580</v>
      </c>
      <c r="C48" s="4" t="s">
        <v>28</v>
      </c>
      <c r="D48" s="73">
        <v>1969</v>
      </c>
      <c r="E48" s="4" t="s">
        <v>579</v>
      </c>
      <c r="F48" s="4" t="s">
        <v>30</v>
      </c>
      <c r="G48" s="4" t="s">
        <v>32</v>
      </c>
      <c r="H48" s="4" t="s">
        <v>1017</v>
      </c>
      <c r="I48" s="4" t="s">
        <v>61</v>
      </c>
      <c r="J48" s="4" t="s">
        <v>1011</v>
      </c>
      <c r="K48" s="37" t="s">
        <v>48</v>
      </c>
      <c r="L48" s="37"/>
      <c r="M48" s="4" t="s">
        <v>63</v>
      </c>
      <c r="N48" s="4" t="s">
        <v>63</v>
      </c>
      <c r="O48" s="37">
        <v>403</v>
      </c>
      <c r="P48" s="37">
        <v>403</v>
      </c>
      <c r="Q48" s="68" t="s">
        <v>48</v>
      </c>
      <c r="R48" s="37"/>
      <c r="S48" s="35" t="s">
        <v>1012</v>
      </c>
      <c r="T48" s="4"/>
      <c r="U48" s="4" t="s">
        <v>132</v>
      </c>
      <c r="V48" s="4" t="s">
        <v>132</v>
      </c>
      <c r="W48" s="4" t="s">
        <v>1013</v>
      </c>
      <c r="X48" s="4" t="s">
        <v>1014</v>
      </c>
      <c r="Y48" s="4" t="s">
        <v>1241</v>
      </c>
      <c r="Z48" s="4" t="s">
        <v>1228</v>
      </c>
      <c r="AA48" s="4" t="s">
        <v>1018</v>
      </c>
      <c r="AB48" s="4" t="s">
        <v>32</v>
      </c>
      <c r="AC48" s="4"/>
      <c r="AD48" s="4" t="s">
        <v>1015</v>
      </c>
      <c r="AE48" s="4" t="s">
        <v>1016</v>
      </c>
      <c r="AF48" s="4" t="s">
        <v>1019</v>
      </c>
      <c r="AG48" s="4" t="s">
        <v>1247</v>
      </c>
      <c r="AH48" s="35" t="s">
        <v>1020</v>
      </c>
      <c r="AJ48" s="35" t="s">
        <v>1281</v>
      </c>
      <c r="AK48"/>
      <c r="AL48"/>
      <c r="AM48"/>
      <c r="AN48"/>
      <c r="AO48"/>
      <c r="AP48"/>
      <c r="AQ48"/>
      <c r="AR48"/>
      <c r="AS48" s="4"/>
      <c r="AT48" s="4" t="s">
        <v>1021</v>
      </c>
      <c r="AU48" s="4" t="s">
        <v>1022</v>
      </c>
      <c r="AV48" s="4" t="s">
        <v>1023</v>
      </c>
      <c r="AW48" s="4" t="s">
        <v>48</v>
      </c>
      <c r="AX48" s="4" t="s">
        <v>48</v>
      </c>
      <c r="AY48" s="4" t="s">
        <v>51</v>
      </c>
    </row>
    <row r="49" spans="1:51" ht="18.600000000000001" customHeight="1" x14ac:dyDescent="0.25">
      <c r="A49" s="4" t="s">
        <v>581</v>
      </c>
      <c r="B49" s="4" t="s">
        <v>582</v>
      </c>
      <c r="C49" s="4" t="s">
        <v>28</v>
      </c>
      <c r="D49" s="73">
        <v>1969</v>
      </c>
      <c r="E49" s="4" t="s">
        <v>583</v>
      </c>
      <c r="F49" s="4" t="s">
        <v>30</v>
      </c>
      <c r="G49" s="4" t="s">
        <v>32</v>
      </c>
      <c r="H49" s="4" t="s">
        <v>124</v>
      </c>
      <c r="I49" s="4" t="s">
        <v>1024</v>
      </c>
      <c r="J49" s="4" t="s">
        <v>1026</v>
      </c>
      <c r="K49" s="37" t="s">
        <v>48</v>
      </c>
      <c r="L49" s="37"/>
      <c r="M49" s="4"/>
      <c r="N49" s="4"/>
      <c r="O49" s="37">
        <v>120</v>
      </c>
      <c r="P49" s="37">
        <v>120</v>
      </c>
      <c r="Q49" s="68">
        <v>0.83</v>
      </c>
      <c r="R49" s="37">
        <v>83</v>
      </c>
      <c r="S49" s="35" t="s">
        <v>1027</v>
      </c>
      <c r="T49" s="4"/>
      <c r="U49" s="4" t="s">
        <v>132</v>
      </c>
      <c r="V49" s="4" t="s">
        <v>132</v>
      </c>
      <c r="W49" s="4" t="s">
        <v>1025</v>
      </c>
      <c r="X49" s="4" t="s">
        <v>1028</v>
      </c>
      <c r="Y49" s="4" t="s">
        <v>1241</v>
      </c>
      <c r="Z49" s="4" t="s">
        <v>1225</v>
      </c>
      <c r="AA49" s="4" t="s">
        <v>1018</v>
      </c>
      <c r="AB49" s="4" t="s">
        <v>32</v>
      </c>
      <c r="AC49" s="4" t="s">
        <v>133</v>
      </c>
      <c r="AD49" s="4" t="s">
        <v>1029</v>
      </c>
      <c r="AE49" s="4" t="s">
        <v>1016</v>
      </c>
      <c r="AF49" s="4" t="s">
        <v>1030</v>
      </c>
      <c r="AG49" s="4" t="s">
        <v>1247</v>
      </c>
      <c r="AH49" s="35" t="s">
        <v>1031</v>
      </c>
      <c r="AI49" s="35" t="s">
        <v>1305</v>
      </c>
      <c r="AK49"/>
      <c r="AL49"/>
      <c r="AM49"/>
      <c r="AN49"/>
      <c r="AO49"/>
      <c r="AP49"/>
      <c r="AQ49"/>
      <c r="AR49"/>
      <c r="AS49" s="4"/>
      <c r="AT49" s="4" t="s">
        <v>1032</v>
      </c>
      <c r="AU49" s="4" t="s">
        <v>48</v>
      </c>
      <c r="AV49" s="4" t="s">
        <v>48</v>
      </c>
      <c r="AW49" s="4" t="s">
        <v>48</v>
      </c>
      <c r="AX49" s="4" t="s">
        <v>48</v>
      </c>
      <c r="AY49" s="4" t="s">
        <v>48</v>
      </c>
    </row>
    <row r="50" spans="1:51" ht="17.100000000000001" customHeight="1" x14ac:dyDescent="0.25">
      <c r="A50" s="4" t="s">
        <v>584</v>
      </c>
      <c r="B50" s="4" t="s">
        <v>586</v>
      </c>
      <c r="C50" s="4" t="s">
        <v>28</v>
      </c>
      <c r="D50" s="73">
        <v>2004</v>
      </c>
      <c r="E50" s="4" t="s">
        <v>585</v>
      </c>
      <c r="F50" s="4" t="s">
        <v>30</v>
      </c>
      <c r="G50" s="4" t="s">
        <v>32</v>
      </c>
      <c r="H50" s="4" t="s">
        <v>240</v>
      </c>
      <c r="I50" s="4" t="s">
        <v>1024</v>
      </c>
      <c r="J50" s="4" t="s">
        <v>1034</v>
      </c>
      <c r="K50" s="37">
        <v>18</v>
      </c>
      <c r="L50" s="37">
        <v>18</v>
      </c>
      <c r="M50" s="4" t="s">
        <v>63</v>
      </c>
      <c r="N50" s="4" t="s">
        <v>63</v>
      </c>
      <c r="O50" s="37">
        <v>229</v>
      </c>
      <c r="P50" s="37">
        <v>229</v>
      </c>
      <c r="Q50" s="68" t="s">
        <v>1036</v>
      </c>
      <c r="R50" s="37">
        <v>95.5</v>
      </c>
      <c r="S50" s="35" t="s">
        <v>1035</v>
      </c>
      <c r="T50" s="4"/>
      <c r="U50" s="4" t="s">
        <v>1033</v>
      </c>
      <c r="V50" s="4" t="s">
        <v>142</v>
      </c>
      <c r="W50" s="4" t="s">
        <v>1035</v>
      </c>
      <c r="X50" s="35" t="s">
        <v>1037</v>
      </c>
      <c r="Y50" s="4" t="s">
        <v>1238</v>
      </c>
      <c r="Z50" s="4" t="s">
        <v>1232</v>
      </c>
      <c r="AA50" s="4" t="s">
        <v>1038</v>
      </c>
      <c r="AB50" s="4" t="s">
        <v>32</v>
      </c>
      <c r="AC50" s="4" t="s">
        <v>1039</v>
      </c>
      <c r="AD50" s="4" t="s">
        <v>1040</v>
      </c>
      <c r="AE50" s="4"/>
      <c r="AF50" s="35" t="s">
        <v>1370</v>
      </c>
      <c r="AG50" s="4" t="s">
        <v>1247</v>
      </c>
      <c r="AH50" s="35" t="s">
        <v>1042</v>
      </c>
      <c r="AK50"/>
      <c r="AL50"/>
      <c r="AM50"/>
      <c r="AN50"/>
      <c r="AO50"/>
      <c r="AP50"/>
      <c r="AQ50"/>
      <c r="AR50"/>
      <c r="AS50" s="4"/>
      <c r="AT50" s="4" t="s">
        <v>174</v>
      </c>
      <c r="AU50" s="4" t="s">
        <v>48</v>
      </c>
      <c r="AV50" s="4" t="s">
        <v>48</v>
      </c>
      <c r="AW50" s="4" t="s">
        <v>48</v>
      </c>
      <c r="AX50" s="4" t="s">
        <v>48</v>
      </c>
      <c r="AY50" s="4" t="s">
        <v>48</v>
      </c>
    </row>
    <row r="51" spans="1:51" ht="19.7" customHeight="1" x14ac:dyDescent="0.25">
      <c r="A51" s="4" t="s">
        <v>596</v>
      </c>
      <c r="B51" s="4" t="s">
        <v>597</v>
      </c>
      <c r="C51" s="4" t="s">
        <v>28</v>
      </c>
      <c r="D51" s="73">
        <v>2015</v>
      </c>
      <c r="E51" s="4" t="s">
        <v>598</v>
      </c>
      <c r="F51" s="4" t="s">
        <v>30</v>
      </c>
      <c r="G51" s="4" t="s">
        <v>32</v>
      </c>
      <c r="H51" s="4" t="s">
        <v>705</v>
      </c>
      <c r="I51" s="4" t="s">
        <v>1047</v>
      </c>
      <c r="J51" s="4" t="s">
        <v>1045</v>
      </c>
      <c r="K51" s="37" t="s">
        <v>1212</v>
      </c>
      <c r="L51" s="37">
        <v>25</v>
      </c>
      <c r="M51" s="4" t="s">
        <v>63</v>
      </c>
      <c r="N51" s="4" t="s">
        <v>63</v>
      </c>
      <c r="O51" s="37">
        <v>105</v>
      </c>
      <c r="P51" s="37">
        <v>105</v>
      </c>
      <c r="Q51" s="68">
        <v>0.5</v>
      </c>
      <c r="R51" s="37">
        <v>50</v>
      </c>
      <c r="S51" s="35" t="s">
        <v>1048</v>
      </c>
      <c r="T51" s="4" t="s">
        <v>1220</v>
      </c>
      <c r="U51" s="4" t="s">
        <v>1049</v>
      </c>
      <c r="V51" s="4" t="s">
        <v>142</v>
      </c>
      <c r="W51" s="4" t="s">
        <v>1050</v>
      </c>
      <c r="X51" s="4" t="s">
        <v>1051</v>
      </c>
      <c r="Y51" s="4" t="s">
        <v>1238</v>
      </c>
      <c r="Z51" s="4" t="s">
        <v>1233</v>
      </c>
      <c r="AA51" s="4" t="s">
        <v>1052</v>
      </c>
      <c r="AB51" s="4" t="s">
        <v>32</v>
      </c>
      <c r="AC51" s="4" t="s">
        <v>759</v>
      </c>
      <c r="AD51" s="4" t="s">
        <v>247</v>
      </c>
      <c r="AE51" s="4" t="s">
        <v>44</v>
      </c>
      <c r="AF51" s="4" t="s">
        <v>1053</v>
      </c>
      <c r="AG51" s="4" t="s">
        <v>1247</v>
      </c>
      <c r="AH51" s="35" t="s">
        <v>1054</v>
      </c>
      <c r="AJ51" s="35" t="s">
        <v>1282</v>
      </c>
      <c r="AK51"/>
      <c r="AL51"/>
      <c r="AM51"/>
      <c r="AN51"/>
      <c r="AO51"/>
      <c r="AP51"/>
      <c r="AQ51"/>
      <c r="AR51"/>
      <c r="AS51" s="4"/>
      <c r="AT51" s="4" t="s">
        <v>1055</v>
      </c>
      <c r="AU51" s="4" t="s">
        <v>48</v>
      </c>
      <c r="AV51" s="4" t="s">
        <v>1056</v>
      </c>
      <c r="AW51" s="4" t="s">
        <v>48</v>
      </c>
      <c r="AX51" s="4" t="s">
        <v>1044</v>
      </c>
      <c r="AY51" s="4" t="s">
        <v>48</v>
      </c>
    </row>
    <row r="52" spans="1:51" ht="19.350000000000001" customHeight="1" x14ac:dyDescent="0.25">
      <c r="A52" s="4" t="s">
        <v>599</v>
      </c>
      <c r="B52" s="4" t="s">
        <v>600</v>
      </c>
      <c r="C52" s="4" t="s">
        <v>28</v>
      </c>
      <c r="D52" s="73">
        <v>2016</v>
      </c>
      <c r="E52" s="4" t="s">
        <v>601</v>
      </c>
      <c r="F52" s="4" t="s">
        <v>30</v>
      </c>
      <c r="G52" s="4" t="s">
        <v>32</v>
      </c>
      <c r="H52" s="4" t="s">
        <v>662</v>
      </c>
      <c r="I52" s="4" t="s">
        <v>61</v>
      </c>
      <c r="J52" s="4" t="s">
        <v>61</v>
      </c>
      <c r="K52" s="37" t="s">
        <v>48</v>
      </c>
      <c r="L52" s="37"/>
      <c r="M52" s="4" t="s">
        <v>63</v>
      </c>
      <c r="N52" s="4" t="s">
        <v>63</v>
      </c>
      <c r="O52" s="37">
        <v>835</v>
      </c>
      <c r="P52" s="37">
        <v>835</v>
      </c>
      <c r="Q52" s="68" t="s">
        <v>1057</v>
      </c>
      <c r="R52" s="37">
        <v>61</v>
      </c>
      <c r="S52" s="35" t="s">
        <v>1058</v>
      </c>
      <c r="T52" s="4"/>
      <c r="U52" s="4" t="s">
        <v>132</v>
      </c>
      <c r="V52" s="4" t="s">
        <v>132</v>
      </c>
      <c r="W52" s="4" t="s">
        <v>1059</v>
      </c>
      <c r="X52" s="4" t="s">
        <v>1060</v>
      </c>
      <c r="Y52" s="4" t="s">
        <v>1238</v>
      </c>
      <c r="Z52" s="4" t="s">
        <v>1230</v>
      </c>
      <c r="AA52" s="4" t="s">
        <v>988</v>
      </c>
      <c r="AB52" s="4" t="s">
        <v>32</v>
      </c>
      <c r="AC52" s="4" t="s">
        <v>759</v>
      </c>
      <c r="AD52" s="4" t="s">
        <v>187</v>
      </c>
      <c r="AE52" s="4" t="s">
        <v>190</v>
      </c>
      <c r="AF52" s="4" t="s">
        <v>1061</v>
      </c>
      <c r="AG52" s="4" t="s">
        <v>1247</v>
      </c>
      <c r="AH52" s="35" t="s">
        <v>1062</v>
      </c>
      <c r="AJ52" s="35" t="s">
        <v>1283</v>
      </c>
      <c r="AK52"/>
      <c r="AL52"/>
      <c r="AM52"/>
      <c r="AN52"/>
      <c r="AO52"/>
      <c r="AP52"/>
      <c r="AQ52"/>
      <c r="AR52"/>
      <c r="AS52" s="4"/>
      <c r="AT52" s="4" t="s">
        <v>1063</v>
      </c>
      <c r="AU52" s="4" t="s">
        <v>48</v>
      </c>
      <c r="AV52" s="4" t="s">
        <v>1064</v>
      </c>
      <c r="AW52" s="4" t="s">
        <v>1065</v>
      </c>
      <c r="AX52" s="4" t="s">
        <v>1066</v>
      </c>
      <c r="AY52" s="4" t="s">
        <v>48</v>
      </c>
    </row>
    <row r="53" spans="1:51" ht="15" customHeight="1" x14ac:dyDescent="0.25">
      <c r="A53" s="4" t="s">
        <v>605</v>
      </c>
      <c r="B53" s="4" t="s">
        <v>607</v>
      </c>
      <c r="C53" s="4" t="s">
        <v>28</v>
      </c>
      <c r="D53" s="73">
        <v>1969</v>
      </c>
      <c r="E53" s="4" t="s">
        <v>606</v>
      </c>
      <c r="F53" s="4" t="s">
        <v>30</v>
      </c>
      <c r="G53" s="4" t="s">
        <v>32</v>
      </c>
      <c r="H53" s="4" t="s">
        <v>662</v>
      </c>
      <c r="I53" s="4" t="s">
        <v>61</v>
      </c>
      <c r="J53" s="4" t="s">
        <v>1146</v>
      </c>
      <c r="K53" s="37" t="s">
        <v>48</v>
      </c>
      <c r="L53" s="37"/>
      <c r="M53" s="4" t="s">
        <v>63</v>
      </c>
      <c r="N53" s="4" t="s">
        <v>63</v>
      </c>
      <c r="O53" s="37">
        <v>190</v>
      </c>
      <c r="P53" s="37">
        <v>190</v>
      </c>
      <c r="Q53" s="68" t="s">
        <v>48</v>
      </c>
      <c r="R53" s="37"/>
      <c r="S53" s="35" t="s">
        <v>1147</v>
      </c>
      <c r="T53" s="4"/>
      <c r="U53" s="4" t="s">
        <v>142</v>
      </c>
      <c r="V53" s="4" t="s">
        <v>142</v>
      </c>
      <c r="W53" s="4">
        <v>1968</v>
      </c>
      <c r="X53" s="4" t="s">
        <v>1234</v>
      </c>
      <c r="Y53" s="4" t="s">
        <v>1238</v>
      </c>
      <c r="Z53" s="4" t="s">
        <v>1225</v>
      </c>
      <c r="AA53" s="4" t="s">
        <v>1149</v>
      </c>
      <c r="AB53" s="4" t="s">
        <v>32</v>
      </c>
      <c r="AC53" s="4" t="s">
        <v>685</v>
      </c>
      <c r="AD53" s="4" t="s">
        <v>686</v>
      </c>
      <c r="AE53" s="4" t="s">
        <v>640</v>
      </c>
      <c r="AF53" s="4" t="s">
        <v>1150</v>
      </c>
      <c r="AG53" s="4" t="s">
        <v>1247</v>
      </c>
      <c r="AH53" s="35" t="s">
        <v>1151</v>
      </c>
      <c r="AK53"/>
      <c r="AL53" s="4" t="s">
        <v>1337</v>
      </c>
      <c r="AM53"/>
      <c r="AN53"/>
      <c r="AO53"/>
      <c r="AP53"/>
      <c r="AQ53"/>
      <c r="AR53"/>
      <c r="AS53" s="4"/>
      <c r="AT53" s="4" t="s">
        <v>775</v>
      </c>
      <c r="AU53" s="4" t="s">
        <v>48</v>
      </c>
      <c r="AV53" s="4" t="s">
        <v>1152</v>
      </c>
      <c r="AW53" s="4" t="s">
        <v>1153</v>
      </c>
      <c r="AX53" s="4" t="s">
        <v>48</v>
      </c>
      <c r="AY53" s="4" t="s">
        <v>51</v>
      </c>
    </row>
    <row r="54" spans="1:51" s="12" customFormat="1" ht="14.45" customHeight="1" x14ac:dyDescent="0.25">
      <c r="A54" s="4" t="s">
        <v>608</v>
      </c>
      <c r="B54" s="4" t="s">
        <v>610</v>
      </c>
      <c r="C54" s="4" t="s">
        <v>28</v>
      </c>
      <c r="D54" s="73">
        <v>1911</v>
      </c>
      <c r="E54" s="4" t="s">
        <v>609</v>
      </c>
      <c r="F54" s="4" t="s">
        <v>30</v>
      </c>
      <c r="G54" s="4" t="s">
        <v>32</v>
      </c>
      <c r="H54" s="4" t="s">
        <v>662</v>
      </c>
      <c r="I54" s="4" t="s">
        <v>61</v>
      </c>
      <c r="J54" s="4" t="s">
        <v>61</v>
      </c>
      <c r="K54" s="37" t="s">
        <v>1077</v>
      </c>
      <c r="L54" s="41"/>
      <c r="M54" s="4" t="s">
        <v>63</v>
      </c>
      <c r="N54" s="4" t="s">
        <v>63</v>
      </c>
      <c r="O54" s="37">
        <v>199</v>
      </c>
      <c r="P54" s="37">
        <v>199</v>
      </c>
      <c r="Q54" s="68" t="s">
        <v>1078</v>
      </c>
      <c r="R54" s="37"/>
      <c r="S54" s="35" t="s">
        <v>1079</v>
      </c>
      <c r="T54" s="4"/>
      <c r="U54" s="4" t="s">
        <v>142</v>
      </c>
      <c r="V54" s="4" t="s">
        <v>142</v>
      </c>
      <c r="W54" s="4" t="s">
        <v>1080</v>
      </c>
      <c r="X54" s="4" t="s">
        <v>1082</v>
      </c>
      <c r="Y54" s="4" t="s">
        <v>1238</v>
      </c>
      <c r="Z54" s="4" t="s">
        <v>1230</v>
      </c>
      <c r="AA54" s="4" t="s">
        <v>1085</v>
      </c>
      <c r="AB54" s="4" t="s">
        <v>32</v>
      </c>
      <c r="AC54" s="4" t="s">
        <v>1086</v>
      </c>
      <c r="AD54" s="4" t="s">
        <v>1088</v>
      </c>
      <c r="AE54" s="4" t="s">
        <v>1087</v>
      </c>
      <c r="AF54" s="4" t="s">
        <v>1081</v>
      </c>
      <c r="AG54" s="4" t="s">
        <v>1246</v>
      </c>
      <c r="AH54" s="35" t="s">
        <v>1089</v>
      </c>
      <c r="AI54" s="35" t="s">
        <v>1306</v>
      </c>
      <c r="AJ54" s="35" t="s">
        <v>1284</v>
      </c>
      <c r="AK54" s="35" t="s">
        <v>1322</v>
      </c>
      <c r="AL54" s="35" t="s">
        <v>1348</v>
      </c>
      <c r="AM54" s="35"/>
      <c r="AN54" s="35" t="s">
        <v>1349</v>
      </c>
      <c r="AO54" s="35"/>
      <c r="AP54" s="35"/>
      <c r="AQ54" s="35" t="s">
        <v>1358</v>
      </c>
      <c r="AR54" s="35"/>
      <c r="AS54" s="4"/>
      <c r="AT54" s="4" t="s">
        <v>1090</v>
      </c>
      <c r="AU54" s="4" t="s">
        <v>48</v>
      </c>
      <c r="AV54" s="4" t="s">
        <v>1091</v>
      </c>
      <c r="AW54" s="4" t="s">
        <v>1092</v>
      </c>
      <c r="AX54" s="4" t="s">
        <v>48</v>
      </c>
      <c r="AY54" s="4" t="s">
        <v>48</v>
      </c>
    </row>
    <row r="55" spans="1:51" ht="16.7" customHeight="1" x14ac:dyDescent="0.25">
      <c r="A55" s="4" t="s">
        <v>621</v>
      </c>
      <c r="B55" s="4" t="s">
        <v>622</v>
      </c>
      <c r="C55" s="4" t="s">
        <v>28</v>
      </c>
      <c r="D55" s="73">
        <v>1965</v>
      </c>
      <c r="E55" s="6"/>
      <c r="F55" s="4" t="s">
        <v>30</v>
      </c>
      <c r="G55" s="4" t="s">
        <v>32</v>
      </c>
      <c r="H55" s="4" t="s">
        <v>662</v>
      </c>
      <c r="I55" s="6"/>
      <c r="J55" s="4" t="s">
        <v>61</v>
      </c>
      <c r="K55" s="37" t="s">
        <v>48</v>
      </c>
      <c r="L55" s="37"/>
      <c r="M55" s="4" t="s">
        <v>63</v>
      </c>
      <c r="N55" s="4" t="s">
        <v>63</v>
      </c>
      <c r="O55" s="37">
        <v>2548</v>
      </c>
      <c r="P55" s="37">
        <v>2548</v>
      </c>
      <c r="Q55" s="68">
        <v>0.9</v>
      </c>
      <c r="R55" s="37">
        <v>90</v>
      </c>
      <c r="S55" s="35" t="s">
        <v>1068</v>
      </c>
      <c r="T55" s="4"/>
      <c r="U55" s="4" t="s">
        <v>132</v>
      </c>
      <c r="V55" s="4" t="s">
        <v>132</v>
      </c>
      <c r="W55" s="4" t="s">
        <v>48</v>
      </c>
      <c r="X55" s="4" t="s">
        <v>1069</v>
      </c>
      <c r="Y55" s="4" t="s">
        <v>1238</v>
      </c>
      <c r="Z55" s="4" t="s">
        <v>1225</v>
      </c>
      <c r="AA55" s="4" t="s">
        <v>1070</v>
      </c>
      <c r="AB55" s="4" t="s">
        <v>32</v>
      </c>
      <c r="AC55" s="4" t="s">
        <v>1071</v>
      </c>
      <c r="AD55" s="4" t="s">
        <v>1072</v>
      </c>
      <c r="AE55" s="4" t="s">
        <v>1073</v>
      </c>
      <c r="AF55" s="4" t="s">
        <v>1074</v>
      </c>
      <c r="AG55" s="4" t="s">
        <v>1246</v>
      </c>
      <c r="AH55" s="35" t="s">
        <v>1075</v>
      </c>
      <c r="AJ55" s="35" t="s">
        <v>1285</v>
      </c>
      <c r="AK55" s="35" t="s">
        <v>1323</v>
      </c>
      <c r="AQ55"/>
      <c r="AR55" t="s">
        <v>1366</v>
      </c>
      <c r="AS55" s="4"/>
      <c r="AT55" s="4" t="s">
        <v>1032</v>
      </c>
      <c r="AU55" s="4" t="s">
        <v>48</v>
      </c>
      <c r="AV55" s="4" t="s">
        <v>1076</v>
      </c>
      <c r="AW55" s="4" t="s">
        <v>48</v>
      </c>
      <c r="AX55" s="4" t="s">
        <v>48</v>
      </c>
      <c r="AY55" s="4" t="s">
        <v>48</v>
      </c>
    </row>
    <row r="56" spans="1:51" ht="17.45" customHeight="1" x14ac:dyDescent="0.25">
      <c r="A56" s="4" t="s">
        <v>623</v>
      </c>
      <c r="B56" s="4" t="s">
        <v>624</v>
      </c>
      <c r="C56" s="4" t="s">
        <v>28</v>
      </c>
      <c r="D56" s="73">
        <v>1965</v>
      </c>
      <c r="E56" s="6"/>
      <c r="F56" s="4" t="s">
        <v>30</v>
      </c>
      <c r="G56" s="4" t="s">
        <v>32</v>
      </c>
      <c r="H56" s="4" t="s">
        <v>662</v>
      </c>
      <c r="I56" s="4" t="s">
        <v>61</v>
      </c>
      <c r="J56" s="4" t="s">
        <v>61</v>
      </c>
      <c r="K56" s="37" t="s">
        <v>48</v>
      </c>
      <c r="L56" s="37"/>
      <c r="M56" s="4" t="s">
        <v>63</v>
      </c>
      <c r="N56" s="4" t="s">
        <v>63</v>
      </c>
      <c r="O56" s="37">
        <v>114</v>
      </c>
      <c r="P56" s="37">
        <v>114</v>
      </c>
      <c r="Q56" s="68">
        <v>0.49</v>
      </c>
      <c r="R56" s="37">
        <v>49</v>
      </c>
      <c r="S56" s="35" t="s">
        <v>1093</v>
      </c>
      <c r="T56" s="4"/>
      <c r="U56" s="4" t="s">
        <v>132</v>
      </c>
      <c r="V56" s="4" t="s">
        <v>132</v>
      </c>
      <c r="W56" s="4" t="s">
        <v>48</v>
      </c>
      <c r="X56" s="4" t="s">
        <v>1094</v>
      </c>
      <c r="Y56" s="4" t="s">
        <v>1238</v>
      </c>
      <c r="Z56" s="4" t="s">
        <v>1225</v>
      </c>
      <c r="AA56" s="4" t="s">
        <v>1095</v>
      </c>
      <c r="AB56" s="4" t="s">
        <v>32</v>
      </c>
      <c r="AC56" s="4" t="s">
        <v>1096</v>
      </c>
      <c r="AD56" s="4" t="s">
        <v>1097</v>
      </c>
      <c r="AE56" s="4" t="s">
        <v>44</v>
      </c>
      <c r="AF56" s="4" t="s">
        <v>1098</v>
      </c>
      <c r="AG56" s="4" t="s">
        <v>1246</v>
      </c>
      <c r="AH56" s="35" t="s">
        <v>1099</v>
      </c>
      <c r="AI56" s="35" t="s">
        <v>1307</v>
      </c>
      <c r="AJ56" s="35" t="s">
        <v>1286</v>
      </c>
      <c r="AK56" s="35" t="s">
        <v>1324</v>
      </c>
      <c r="AQ56" t="s">
        <v>1359</v>
      </c>
      <c r="AR56"/>
      <c r="AS56" s="4"/>
      <c r="AT56" s="4" t="s">
        <v>815</v>
      </c>
      <c r="AU56" s="4" t="s">
        <v>48</v>
      </c>
      <c r="AV56" s="4" t="s">
        <v>48</v>
      </c>
      <c r="AW56" s="4" t="s">
        <v>1100</v>
      </c>
      <c r="AX56" s="4" t="s">
        <v>48</v>
      </c>
      <c r="AY56" s="4" t="s">
        <v>48</v>
      </c>
    </row>
    <row r="57" spans="1:51" ht="21" customHeight="1" x14ac:dyDescent="0.25">
      <c r="A57" s="4" t="s">
        <v>1083</v>
      </c>
      <c r="B57" s="4" t="s">
        <v>627</v>
      </c>
      <c r="C57" s="4" t="s">
        <v>28</v>
      </c>
      <c r="D57" s="73">
        <v>1977</v>
      </c>
      <c r="E57" s="6"/>
      <c r="F57" s="4" t="s">
        <v>30</v>
      </c>
      <c r="G57" s="4" t="s">
        <v>32</v>
      </c>
      <c r="H57" s="4" t="s">
        <v>662</v>
      </c>
      <c r="J57" s="4" t="s">
        <v>61</v>
      </c>
      <c r="K57" s="37" t="s">
        <v>48</v>
      </c>
      <c r="L57" s="37"/>
      <c r="M57" s="4" t="s">
        <v>63</v>
      </c>
      <c r="N57" s="4" t="s">
        <v>63</v>
      </c>
      <c r="O57" s="37">
        <v>350</v>
      </c>
      <c r="P57" s="37">
        <v>350</v>
      </c>
      <c r="Q57" s="68">
        <v>0.56999999999999995</v>
      </c>
      <c r="R57" s="37">
        <v>57</v>
      </c>
      <c r="S57" s="35" t="s">
        <v>1103</v>
      </c>
      <c r="T57" s="4"/>
      <c r="U57" s="4" t="s">
        <v>132</v>
      </c>
      <c r="V57" s="4" t="s">
        <v>132</v>
      </c>
      <c r="W57" s="4">
        <v>1976</v>
      </c>
      <c r="X57" s="4" t="s">
        <v>1104</v>
      </c>
      <c r="Y57" s="4" t="s">
        <v>1242</v>
      </c>
      <c r="Z57" s="4" t="s">
        <v>1225</v>
      </c>
      <c r="AA57" s="4" t="s">
        <v>1105</v>
      </c>
      <c r="AB57" s="4" t="s">
        <v>32</v>
      </c>
      <c r="AC57" s="4" t="s">
        <v>759</v>
      </c>
      <c r="AD57" s="4" t="s">
        <v>1106</v>
      </c>
      <c r="AE57" s="4" t="s">
        <v>1107</v>
      </c>
      <c r="AF57" s="4" t="s">
        <v>1108</v>
      </c>
      <c r="AG57" s="4" t="s">
        <v>1246</v>
      </c>
      <c r="AH57" s="35" t="s">
        <v>1109</v>
      </c>
      <c r="AI57" s="35" t="s">
        <v>1441</v>
      </c>
      <c r="AJ57" s="35" t="s">
        <v>1287</v>
      </c>
      <c r="AN57" s="35" t="s">
        <v>1287</v>
      </c>
      <c r="AS57" s="4"/>
      <c r="AT57" s="4" t="s">
        <v>675</v>
      </c>
      <c r="AU57" s="4" t="s">
        <v>48</v>
      </c>
      <c r="AV57" s="4" t="s">
        <v>1110</v>
      </c>
      <c r="AW57" s="4" t="s">
        <v>48</v>
      </c>
      <c r="AX57" s="4" t="s">
        <v>48</v>
      </c>
      <c r="AY57" s="4" t="s">
        <v>48</v>
      </c>
    </row>
    <row r="58" spans="1:51" s="77" customFormat="1" ht="17.25" customHeight="1" x14ac:dyDescent="0.25">
      <c r="A58" s="77" t="s">
        <v>1432</v>
      </c>
      <c r="B58" s="78" t="s">
        <v>1433</v>
      </c>
      <c r="C58" s="79" t="s">
        <v>28</v>
      </c>
      <c r="D58" s="80">
        <v>2024</v>
      </c>
      <c r="E58" s="77" t="s">
        <v>1434</v>
      </c>
      <c r="F58" s="77" t="s">
        <v>30</v>
      </c>
      <c r="G58" s="79" t="s">
        <v>32</v>
      </c>
      <c r="H58" s="77" t="s">
        <v>1435</v>
      </c>
      <c r="I58" s="79" t="s">
        <v>61</v>
      </c>
      <c r="J58" s="79" t="s">
        <v>61</v>
      </c>
      <c r="K58" s="80" t="s">
        <v>48</v>
      </c>
      <c r="L58" s="77" t="s">
        <v>48</v>
      </c>
      <c r="M58" s="77" t="s">
        <v>63</v>
      </c>
      <c r="N58" s="77" t="s">
        <v>63</v>
      </c>
      <c r="O58" s="80">
        <v>234</v>
      </c>
      <c r="P58" s="80">
        <v>234</v>
      </c>
      <c r="Q58" s="81" t="s">
        <v>48</v>
      </c>
      <c r="R58" s="80" t="s">
        <v>48</v>
      </c>
      <c r="S58" s="82" t="s">
        <v>1436</v>
      </c>
      <c r="T58" s="77" t="s">
        <v>1220</v>
      </c>
      <c r="U58" s="77" t="s">
        <v>132</v>
      </c>
      <c r="V58" s="77" t="s">
        <v>132</v>
      </c>
      <c r="W58" s="77" t="s">
        <v>48</v>
      </c>
      <c r="X58" s="77" t="s">
        <v>1437</v>
      </c>
      <c r="Y58" s="77" t="s">
        <v>1238</v>
      </c>
      <c r="Z58" s="77" t="s">
        <v>1225</v>
      </c>
      <c r="AA58" s="77" t="s">
        <v>1438</v>
      </c>
      <c r="AB58" s="77" t="s">
        <v>32</v>
      </c>
      <c r="AC58" s="79" t="s">
        <v>759</v>
      </c>
      <c r="AD58" s="79" t="s">
        <v>1161</v>
      </c>
      <c r="AE58" s="79" t="s">
        <v>975</v>
      </c>
      <c r="AF58" s="77" t="s">
        <v>1247</v>
      </c>
      <c r="AG58" s="77" t="s">
        <v>1246</v>
      </c>
      <c r="AH58" s="82" t="s">
        <v>1439</v>
      </c>
      <c r="AI58" s="77" t="s">
        <v>1440</v>
      </c>
      <c r="AS58" s="82" t="s">
        <v>1442</v>
      </c>
      <c r="AT58" s="77" t="s">
        <v>675</v>
      </c>
      <c r="AU58" s="82" t="s">
        <v>48</v>
      </c>
      <c r="AV58" s="82" t="s">
        <v>1443</v>
      </c>
      <c r="AW58" s="82" t="s">
        <v>1444</v>
      </c>
      <c r="AX58" s="82" t="s">
        <v>1445</v>
      </c>
      <c r="AY58" s="77" t="s">
        <v>51</v>
      </c>
    </row>
    <row r="59" spans="1:51" s="77" customFormat="1" ht="22.5" customHeight="1" x14ac:dyDescent="0.25">
      <c r="A59" s="77" t="s">
        <v>1446</v>
      </c>
      <c r="B59" s="78" t="s">
        <v>1449</v>
      </c>
      <c r="C59" s="79" t="s">
        <v>28</v>
      </c>
      <c r="D59" s="80">
        <v>2024</v>
      </c>
      <c r="E59" s="77" t="s">
        <v>1447</v>
      </c>
      <c r="F59" s="77" t="s">
        <v>30</v>
      </c>
      <c r="G59" s="79" t="s">
        <v>32</v>
      </c>
      <c r="H59" s="77" t="s">
        <v>1448</v>
      </c>
      <c r="I59" s="79" t="s">
        <v>61</v>
      </c>
      <c r="J59" s="79" t="s">
        <v>61</v>
      </c>
      <c r="K59" s="80" t="s">
        <v>1450</v>
      </c>
      <c r="L59" s="77" t="s">
        <v>48</v>
      </c>
      <c r="M59" s="77" t="s">
        <v>63</v>
      </c>
      <c r="N59" s="77" t="s">
        <v>63</v>
      </c>
      <c r="O59" s="80">
        <v>1921</v>
      </c>
      <c r="P59" s="80">
        <v>1921</v>
      </c>
      <c r="Q59" s="81" t="s">
        <v>48</v>
      </c>
      <c r="R59" s="80" t="s">
        <v>48</v>
      </c>
      <c r="S59" s="82" t="s">
        <v>1451</v>
      </c>
      <c r="T59" s="77" t="s">
        <v>1220</v>
      </c>
      <c r="U59" s="77" t="s">
        <v>132</v>
      </c>
      <c r="V59" s="77" t="s">
        <v>132</v>
      </c>
      <c r="W59" s="77" t="s">
        <v>1452</v>
      </c>
      <c r="X59" s="77" t="s">
        <v>1453</v>
      </c>
      <c r="Y59" s="77" t="s">
        <v>1238</v>
      </c>
      <c r="Z59" s="77" t="s">
        <v>1225</v>
      </c>
      <c r="AA59" s="77" t="s">
        <v>1454</v>
      </c>
      <c r="AB59" s="77" t="s">
        <v>32</v>
      </c>
      <c r="AC59" s="79" t="s">
        <v>759</v>
      </c>
      <c r="AD59" s="77" t="s">
        <v>1455</v>
      </c>
      <c r="AE59" s="79" t="s">
        <v>975</v>
      </c>
      <c r="AF59" s="77" t="s">
        <v>1247</v>
      </c>
      <c r="AG59" s="77" t="s">
        <v>1246</v>
      </c>
      <c r="AH59" s="82" t="s">
        <v>1456</v>
      </c>
      <c r="AI59" s="82" t="s">
        <v>1457</v>
      </c>
      <c r="AL59" s="82" t="s">
        <v>1458</v>
      </c>
      <c r="AS59" s="77" t="s">
        <v>1460</v>
      </c>
      <c r="AT59" s="77" t="s">
        <v>675</v>
      </c>
      <c r="AU59" s="82" t="s">
        <v>48</v>
      </c>
      <c r="AV59" s="77" t="s">
        <v>1461</v>
      </c>
      <c r="AW59" s="77" t="s">
        <v>1462</v>
      </c>
      <c r="AX59" s="77" t="s">
        <v>1459</v>
      </c>
      <c r="AY59" s="77" t="s">
        <v>51</v>
      </c>
    </row>
    <row r="60" spans="1:51" s="80" customFormat="1" ht="21.75" customHeight="1" x14ac:dyDescent="0.25">
      <c r="A60" s="83" t="s">
        <v>1481</v>
      </c>
      <c r="B60" s="84" t="s">
        <v>1482</v>
      </c>
      <c r="C60" s="85" t="s">
        <v>28</v>
      </c>
      <c r="D60" s="80">
        <v>2024</v>
      </c>
      <c r="E60" s="83" t="s">
        <v>1485</v>
      </c>
      <c r="F60" s="80" t="s">
        <v>30</v>
      </c>
      <c r="G60" s="85" t="s">
        <v>32</v>
      </c>
      <c r="H60" s="83" t="s">
        <v>1466</v>
      </c>
      <c r="I60" s="85" t="s">
        <v>61</v>
      </c>
      <c r="J60" s="83" t="s">
        <v>1488</v>
      </c>
      <c r="K60" s="83" t="s">
        <v>1490</v>
      </c>
      <c r="L60" s="83">
        <v>24</v>
      </c>
      <c r="M60" s="80" t="s">
        <v>63</v>
      </c>
      <c r="N60" s="80" t="s">
        <v>63</v>
      </c>
      <c r="O60" s="83">
        <v>683</v>
      </c>
      <c r="P60" s="83">
        <v>683</v>
      </c>
      <c r="Q60" s="86">
        <v>0.49</v>
      </c>
      <c r="R60" s="83">
        <v>49</v>
      </c>
      <c r="S60" s="83" t="s">
        <v>1489</v>
      </c>
      <c r="T60" s="83" t="s">
        <v>1220</v>
      </c>
      <c r="U60" s="83" t="s">
        <v>132</v>
      </c>
      <c r="V60" s="83" t="s">
        <v>132</v>
      </c>
      <c r="W60" s="83" t="s">
        <v>1487</v>
      </c>
      <c r="X60" s="83" t="s">
        <v>1491</v>
      </c>
      <c r="Y60" s="80" t="s">
        <v>1238</v>
      </c>
      <c r="Z60" s="87" t="s">
        <v>1225</v>
      </c>
      <c r="AA60" s="83" t="s">
        <v>1473</v>
      </c>
      <c r="AB60" s="80" t="s">
        <v>32</v>
      </c>
      <c r="AC60" s="85" t="s">
        <v>759</v>
      </c>
      <c r="AD60" s="83" t="s">
        <v>1474</v>
      </c>
      <c r="AE60" s="85" t="s">
        <v>975</v>
      </c>
      <c r="AF60" s="80" t="s">
        <v>1247</v>
      </c>
      <c r="AG60" s="83" t="s">
        <v>1246</v>
      </c>
      <c r="AH60" s="83" t="s">
        <v>1493</v>
      </c>
      <c r="AI60" s="83" t="s">
        <v>1498</v>
      </c>
      <c r="AJ60" s="83"/>
      <c r="AK60" s="83" t="s">
        <v>1497</v>
      </c>
      <c r="AL60" s="83"/>
      <c r="AM60" s="83" t="s">
        <v>1494</v>
      </c>
      <c r="AN60" s="83" t="s">
        <v>1496</v>
      </c>
      <c r="AO60" s="83"/>
      <c r="AP60" s="83"/>
      <c r="AQ60" s="83" t="s">
        <v>1495</v>
      </c>
      <c r="AR60" s="83"/>
      <c r="AS60" s="83" t="s">
        <v>1499</v>
      </c>
      <c r="AT60" s="83" t="s">
        <v>675</v>
      </c>
      <c r="AU60" s="83" t="s">
        <v>48</v>
      </c>
      <c r="AV60" s="83" t="s">
        <v>1500</v>
      </c>
      <c r="AW60" s="83" t="s">
        <v>1492</v>
      </c>
      <c r="AX60" s="83" t="s">
        <v>1501</v>
      </c>
      <c r="AY60" s="83" t="s">
        <v>1486</v>
      </c>
    </row>
    <row r="61" spans="1:51" s="85" customFormat="1" ht="19.5" customHeight="1" x14ac:dyDescent="0.25">
      <c r="A61" s="83" t="s">
        <v>1484</v>
      </c>
      <c r="B61" s="84" t="s">
        <v>1483</v>
      </c>
      <c r="C61" s="85" t="s">
        <v>28</v>
      </c>
      <c r="D61" s="85">
        <v>2024</v>
      </c>
      <c r="E61" s="83" t="s">
        <v>1502</v>
      </c>
      <c r="F61" s="80" t="s">
        <v>30</v>
      </c>
      <c r="G61" s="85" t="s">
        <v>32</v>
      </c>
      <c r="H61" s="83" t="s">
        <v>749</v>
      </c>
      <c r="I61" s="85" t="s">
        <v>61</v>
      </c>
      <c r="J61" s="83" t="s">
        <v>61</v>
      </c>
      <c r="K61" s="88" t="s">
        <v>1504</v>
      </c>
      <c r="L61" s="83">
        <v>23</v>
      </c>
      <c r="M61" s="80" t="s">
        <v>63</v>
      </c>
      <c r="N61" s="80" t="s">
        <v>63</v>
      </c>
      <c r="O61" s="83">
        <v>2104</v>
      </c>
      <c r="P61" s="83">
        <v>2104</v>
      </c>
      <c r="Q61" s="83" t="s">
        <v>48</v>
      </c>
      <c r="R61" s="83" t="s">
        <v>48</v>
      </c>
      <c r="S61" s="83" t="s">
        <v>1506</v>
      </c>
      <c r="T61" s="83" t="s">
        <v>1220</v>
      </c>
      <c r="U61" s="83" t="s">
        <v>132</v>
      </c>
      <c r="V61" s="83" t="s">
        <v>132</v>
      </c>
      <c r="W61" s="83" t="s">
        <v>1507</v>
      </c>
      <c r="X61" s="83" t="s">
        <v>1491</v>
      </c>
      <c r="Y61" s="80" t="s">
        <v>1238</v>
      </c>
      <c r="Z61" s="87" t="s">
        <v>1225</v>
      </c>
      <c r="AA61" s="83" t="s">
        <v>1503</v>
      </c>
      <c r="AB61" s="80" t="s">
        <v>32</v>
      </c>
      <c r="AC61" s="85" t="s">
        <v>759</v>
      </c>
      <c r="AD61" s="14" t="s">
        <v>1508</v>
      </c>
      <c r="AE61" s="85" t="s">
        <v>975</v>
      </c>
      <c r="AF61" s="80" t="s">
        <v>1247</v>
      </c>
      <c r="AG61" s="83" t="s">
        <v>1246</v>
      </c>
      <c r="AH61" s="83" t="s">
        <v>1509</v>
      </c>
      <c r="AI61" s="83" t="s">
        <v>1510</v>
      </c>
      <c r="AJ61" s="83" t="s">
        <v>1511</v>
      </c>
      <c r="AK61" s="83"/>
      <c r="AL61" s="83"/>
      <c r="AM61" s="83"/>
      <c r="AN61" s="83"/>
      <c r="AO61" s="83"/>
      <c r="AP61" s="83"/>
      <c r="AQ61" s="83" t="s">
        <v>1513</v>
      </c>
      <c r="AR61" s="83" t="s">
        <v>1512</v>
      </c>
      <c r="AS61" s="83" t="s">
        <v>1514</v>
      </c>
      <c r="AT61" s="83" t="s">
        <v>174</v>
      </c>
      <c r="AU61" s="83" t="s">
        <v>48</v>
      </c>
      <c r="AV61" s="83" t="s">
        <v>1516</v>
      </c>
      <c r="AW61" s="83" t="s">
        <v>1515</v>
      </c>
      <c r="AX61" s="83" t="s">
        <v>1505</v>
      </c>
      <c r="AY61" s="83" t="s">
        <v>1486</v>
      </c>
    </row>
    <row r="62" spans="1:51" s="77" customFormat="1" ht="20.25" customHeight="1" x14ac:dyDescent="0.25">
      <c r="A62" s="89" t="s">
        <v>1464</v>
      </c>
      <c r="B62" s="90" t="s">
        <v>1463</v>
      </c>
      <c r="C62" s="79" t="s">
        <v>28</v>
      </c>
      <c r="D62" s="80">
        <v>2024</v>
      </c>
      <c r="E62" s="89" t="s">
        <v>1465</v>
      </c>
      <c r="F62" s="77" t="s">
        <v>30</v>
      </c>
      <c r="G62" s="79" t="s">
        <v>32</v>
      </c>
      <c r="H62" s="89" t="s">
        <v>1466</v>
      </c>
      <c r="I62" s="79" t="s">
        <v>61</v>
      </c>
      <c r="J62" s="79" t="s">
        <v>61</v>
      </c>
      <c r="K62" s="83" t="s">
        <v>1470</v>
      </c>
      <c r="L62" s="83">
        <v>23.4</v>
      </c>
      <c r="M62" s="77" t="s">
        <v>63</v>
      </c>
      <c r="N62" s="77" t="s">
        <v>63</v>
      </c>
      <c r="O62" s="83">
        <v>628</v>
      </c>
      <c r="P62" s="83">
        <v>628</v>
      </c>
      <c r="Q62" s="87" t="s">
        <v>1468</v>
      </c>
      <c r="R62" s="83" t="s">
        <v>1469</v>
      </c>
      <c r="S62" s="89" t="s">
        <v>1471</v>
      </c>
      <c r="T62" s="89" t="s">
        <v>1220</v>
      </c>
      <c r="U62" s="77" t="s">
        <v>142</v>
      </c>
      <c r="V62" s="77" t="s">
        <v>142</v>
      </c>
      <c r="W62" s="89" t="s">
        <v>1467</v>
      </c>
      <c r="X62" s="89" t="s">
        <v>1472</v>
      </c>
      <c r="Y62" s="77" t="s">
        <v>1238</v>
      </c>
      <c r="Z62" s="89" t="s">
        <v>1232</v>
      </c>
      <c r="AA62" s="89" t="s">
        <v>1473</v>
      </c>
      <c r="AB62" s="77" t="s">
        <v>32</v>
      </c>
      <c r="AC62" s="79" t="s">
        <v>759</v>
      </c>
      <c r="AD62" s="89" t="s">
        <v>1474</v>
      </c>
      <c r="AE62" s="79" t="s">
        <v>975</v>
      </c>
      <c r="AF62" s="77" t="s">
        <v>1247</v>
      </c>
      <c r="AG62" s="89" t="s">
        <v>1247</v>
      </c>
      <c r="AH62" s="89" t="s">
        <v>1477</v>
      </c>
      <c r="AI62" s="89"/>
      <c r="AJ62" s="89"/>
      <c r="AK62" s="89"/>
      <c r="AL62" s="89"/>
      <c r="AM62" s="89"/>
      <c r="AN62" s="89"/>
      <c r="AO62" s="89"/>
      <c r="AP62" s="89"/>
      <c r="AQ62" s="89"/>
      <c r="AR62" s="89" t="s">
        <v>1475</v>
      </c>
      <c r="AS62" s="89" t="s">
        <v>1476</v>
      </c>
      <c r="AT62" s="89" t="s">
        <v>990</v>
      </c>
      <c r="AU62" s="82" t="s">
        <v>48</v>
      </c>
      <c r="AV62" s="89" t="s">
        <v>1479</v>
      </c>
      <c r="AW62" s="89" t="s">
        <v>1480</v>
      </c>
      <c r="AX62" s="89" t="s">
        <v>1478</v>
      </c>
      <c r="AY62" s="89" t="s">
        <v>1486</v>
      </c>
    </row>
    <row r="73" spans="4:19" s="66" customFormat="1" ht="13.35" customHeight="1" x14ac:dyDescent="0.25">
      <c r="D73" s="72"/>
      <c r="K73" s="72"/>
      <c r="L73" s="66">
        <f>AVERAGE(L2:L62)</f>
        <v>23.503908188585605</v>
      </c>
      <c r="O73" s="72"/>
      <c r="P73" s="72">
        <f>AVERAGE(P2:P62)</f>
        <v>609.40677966101691</v>
      </c>
      <c r="Q73" s="70"/>
      <c r="R73" s="72"/>
      <c r="S73" s="75"/>
    </row>
    <row r="74" spans="4:19" s="66" customFormat="1" ht="15.6" customHeight="1" x14ac:dyDescent="0.25">
      <c r="D74" s="72"/>
      <c r="K74" s="72"/>
      <c r="O74" s="72"/>
      <c r="P74" s="72">
        <f>MIN(P2:P62)</f>
        <v>42</v>
      </c>
      <c r="Q74" s="70"/>
      <c r="R74" s="72"/>
      <c r="S74" s="75"/>
    </row>
    <row r="75" spans="4:19" s="66" customFormat="1" ht="16.7" customHeight="1" x14ac:dyDescent="0.25">
      <c r="D75" s="72"/>
      <c r="K75" s="72"/>
      <c r="O75" s="72"/>
      <c r="P75" s="72">
        <f>MAX(P2:P62)</f>
        <v>3987</v>
      </c>
      <c r="Q75" s="70"/>
      <c r="R75" s="72"/>
      <c r="S75" s="75"/>
    </row>
    <row r="76" spans="4:19" s="66" customFormat="1" ht="22.35" customHeight="1" x14ac:dyDescent="0.25">
      <c r="D76" s="72"/>
      <c r="K76" s="72"/>
      <c r="O76" s="72"/>
      <c r="P76" s="72"/>
      <c r="Q76" s="70"/>
      <c r="R76" s="72">
        <f>AVERAGE(R2:R62)</f>
        <v>73.790000000000006</v>
      </c>
      <c r="S76" s="75"/>
    </row>
  </sheetData>
  <autoFilter ref="V1:V57">
    <filterColumn colId="0">
      <filters>
        <filter val="Longitudinal"/>
      </filters>
    </filterColumn>
  </autoFilter>
  <hyperlinks>
    <hyperlink ref="B58" r:id="rId1"/>
    <hyperlink ref="B59" r:id="rId2"/>
    <hyperlink ref="B61" r:id="rId3"/>
    <hyperlink ref="B60" r:id="rId4"/>
    <hyperlink ref="B62" r:id="rId5"/>
  </hyperlinks>
  <pageMargins left="0.7" right="0.7" top="0.75" bottom="0.75" header="0.3" footer="0.3"/>
  <pageSetup paperSize="9" orientation="portrait"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BL1048576"/>
  <sheetViews>
    <sheetView topLeftCell="A43" workbookViewId="0">
      <selection activeCell="AW47" sqref="AW47"/>
    </sheetView>
  </sheetViews>
  <sheetFormatPr defaultRowHeight="15" x14ac:dyDescent="0.25"/>
  <cols>
    <col min="1" max="1" width="42.42578125" style="12" customWidth="1"/>
    <col min="2" max="2" width="13.7109375" style="12" customWidth="1"/>
    <col min="3" max="3" width="4.5703125" style="12" customWidth="1"/>
    <col min="4" max="4" width="49.7109375" style="12" customWidth="1"/>
    <col min="5" max="5" width="3.7109375" style="12" customWidth="1"/>
    <col min="6" max="6" width="4.42578125" style="12" customWidth="1"/>
    <col min="7" max="7" width="8.85546875" style="32"/>
    <col min="8" max="8" width="8.85546875" style="12"/>
    <col min="9" max="9" width="4.42578125" style="12" customWidth="1"/>
    <col min="10" max="10" width="6.5703125" style="12" customWidth="1"/>
    <col min="11" max="11" width="10.42578125" style="12" customWidth="1"/>
    <col min="12" max="12" width="5.28515625" style="12" customWidth="1"/>
    <col min="13" max="13" width="5" style="12" customWidth="1"/>
    <col min="14" max="14" width="4.5703125" style="3" customWidth="1"/>
    <col min="15" max="15" width="12.42578125" style="12" customWidth="1"/>
    <col min="16" max="16" width="6.5703125" style="12" customWidth="1"/>
    <col min="17" max="17" width="9.7109375" style="12" customWidth="1"/>
    <col min="18" max="18" width="8.7109375" style="12" customWidth="1"/>
    <col min="19" max="19" width="5.42578125" style="62" customWidth="1"/>
    <col min="20" max="20" width="3.7109375" style="3" customWidth="1"/>
    <col min="21" max="21" width="6.7109375" style="12" customWidth="1"/>
    <col min="22" max="22" width="6.42578125" style="3" customWidth="1"/>
    <col min="23" max="23" width="8.140625" style="3" customWidth="1"/>
    <col min="24" max="24" width="10.42578125" style="12" customWidth="1"/>
    <col min="25" max="25" width="9.5703125" style="12" customWidth="1"/>
    <col min="26" max="26" width="11.85546875" style="12" customWidth="1"/>
    <col min="27" max="27" width="8.42578125" style="12" customWidth="1"/>
    <col min="28" max="28" width="6.42578125" style="12" customWidth="1"/>
    <col min="29" max="29" width="5.42578125" style="12" customWidth="1"/>
    <col min="30" max="30" width="4.140625" style="12" customWidth="1"/>
    <col min="31" max="31" width="7.28515625" style="3" customWidth="1"/>
    <col min="32" max="32" width="7.42578125" style="12" customWidth="1"/>
    <col min="33" max="33" width="10.7109375" style="62" customWidth="1"/>
    <col min="34" max="34" width="10.140625" style="3" customWidth="1"/>
    <col min="35" max="35" width="34.7109375" style="3" customWidth="1"/>
    <col min="36" max="36" width="10" style="3" customWidth="1"/>
    <col min="37" max="37" width="7.140625" style="3" customWidth="1"/>
    <col min="38" max="38" width="5.28515625" style="3" customWidth="1"/>
    <col min="39" max="39" width="5.140625" style="12" customWidth="1"/>
    <col min="40" max="40" width="5.85546875" style="3" customWidth="1"/>
    <col min="41" max="41" width="5.7109375" style="12" customWidth="1"/>
    <col min="42" max="42" width="8.5703125" style="12" customWidth="1"/>
    <col min="43" max="43" width="9.85546875" style="12" customWidth="1"/>
    <col min="44" max="44" width="13.7109375" style="12" customWidth="1"/>
    <col min="45" max="45" width="31.28515625" style="12" customWidth="1"/>
    <col min="46" max="46" width="19.28515625" style="12" customWidth="1"/>
    <col min="47" max="47" width="9.28515625" style="12" customWidth="1"/>
    <col min="48" max="48" width="10.7109375" style="3" customWidth="1"/>
    <col min="49" max="49" width="34.28515625" style="12" customWidth="1"/>
    <col min="50" max="50" width="7" style="12" customWidth="1"/>
    <col min="51" max="51" width="5" style="3" customWidth="1"/>
    <col min="52" max="52" width="3.85546875" customWidth="1"/>
    <col min="53" max="61" width="9.140625" style="61"/>
  </cols>
  <sheetData>
    <row r="1" spans="1:64" s="46" customFormat="1" ht="50.25" customHeight="1" x14ac:dyDescent="0.25">
      <c r="A1" s="6" t="s">
        <v>7</v>
      </c>
      <c r="B1" s="6" t="s">
        <v>6</v>
      </c>
      <c r="C1" s="6" t="s">
        <v>0</v>
      </c>
      <c r="D1" s="6" t="s">
        <v>2</v>
      </c>
      <c r="E1" s="6" t="s">
        <v>14</v>
      </c>
      <c r="F1" s="6" t="s">
        <v>23</v>
      </c>
      <c r="G1" s="6" t="s">
        <v>1213</v>
      </c>
      <c r="H1" s="6" t="s">
        <v>13</v>
      </c>
      <c r="I1" s="6" t="s">
        <v>1</v>
      </c>
      <c r="J1" s="6" t="s">
        <v>16</v>
      </c>
      <c r="K1" s="6" t="s">
        <v>17</v>
      </c>
      <c r="L1" s="41" t="s">
        <v>1209</v>
      </c>
      <c r="M1" s="6" t="s">
        <v>8</v>
      </c>
      <c r="N1" s="45" t="s">
        <v>1214</v>
      </c>
      <c r="O1" s="41" t="s">
        <v>11</v>
      </c>
      <c r="P1" s="41" t="s">
        <v>1216</v>
      </c>
      <c r="Q1" s="6" t="s">
        <v>26</v>
      </c>
      <c r="R1" s="6" t="s">
        <v>1217</v>
      </c>
      <c r="S1" s="48" t="s">
        <v>9</v>
      </c>
      <c r="T1" s="45" t="s">
        <v>1218</v>
      </c>
      <c r="U1" s="6" t="s">
        <v>18</v>
      </c>
      <c r="V1" s="45" t="s">
        <v>1222</v>
      </c>
      <c r="W1" s="45" t="s">
        <v>10</v>
      </c>
      <c r="X1" s="6" t="s">
        <v>12</v>
      </c>
      <c r="Y1" s="6" t="s">
        <v>1224</v>
      </c>
      <c r="Z1" s="6" t="s">
        <v>1223</v>
      </c>
      <c r="AA1" s="6" t="s">
        <v>15</v>
      </c>
      <c r="AB1" s="6" t="s">
        <v>260</v>
      </c>
      <c r="AC1" s="6" t="s">
        <v>19</v>
      </c>
      <c r="AD1" s="6" t="s">
        <v>20</v>
      </c>
      <c r="AE1" s="45" t="s">
        <v>25</v>
      </c>
      <c r="AF1" s="6" t="s">
        <v>21</v>
      </c>
      <c r="AG1" s="48" t="s">
        <v>1244</v>
      </c>
      <c r="AH1" s="45" t="s">
        <v>3</v>
      </c>
      <c r="AI1" s="45" t="s">
        <v>1309</v>
      </c>
      <c r="AJ1" s="45" t="s">
        <v>1269</v>
      </c>
      <c r="AK1" s="45" t="s">
        <v>1310</v>
      </c>
      <c r="AL1" s="45" t="s">
        <v>1311</v>
      </c>
      <c r="AM1" s="6" t="s">
        <v>1312</v>
      </c>
      <c r="AN1" s="45" t="s">
        <v>1313</v>
      </c>
      <c r="AO1" s="6" t="s">
        <v>1314</v>
      </c>
      <c r="AP1" s="6" t="s">
        <v>1315</v>
      </c>
      <c r="AQ1" s="6" t="s">
        <v>1316</v>
      </c>
      <c r="AR1" s="6" t="s">
        <v>1317</v>
      </c>
      <c r="AS1" s="6" t="s">
        <v>1243</v>
      </c>
      <c r="AT1" s="6" t="s">
        <v>257</v>
      </c>
      <c r="AU1" s="6" t="s">
        <v>643</v>
      </c>
      <c r="AV1" s="45" t="s">
        <v>4</v>
      </c>
      <c r="AW1" s="6" t="s">
        <v>5</v>
      </c>
      <c r="AX1" s="6" t="s">
        <v>24</v>
      </c>
      <c r="AY1" s="45" t="s">
        <v>22</v>
      </c>
      <c r="BA1" s="61" t="s">
        <v>1423</v>
      </c>
      <c r="BB1" s="61" t="s">
        <v>1424</v>
      </c>
      <c r="BC1" s="61" t="s">
        <v>1410</v>
      </c>
      <c r="BD1" s="61" t="s">
        <v>1425</v>
      </c>
      <c r="BE1" s="61" t="s">
        <v>1426</v>
      </c>
      <c r="BF1" s="61" t="s">
        <v>1427</v>
      </c>
      <c r="BG1" s="61" t="s">
        <v>1414</v>
      </c>
      <c r="BH1" s="61" t="s">
        <v>1428</v>
      </c>
      <c r="BI1" s="61" t="s">
        <v>1419</v>
      </c>
      <c r="BJ1"/>
      <c r="BK1"/>
      <c r="BL1"/>
    </row>
    <row r="2" spans="1:64" ht="76.5" customHeight="1" x14ac:dyDescent="0.25">
      <c r="A2" s="4" t="s">
        <v>444</v>
      </c>
      <c r="B2" s="58" t="s">
        <v>445</v>
      </c>
      <c r="C2" s="4" t="s">
        <v>28</v>
      </c>
      <c r="D2" s="4" t="s">
        <v>446</v>
      </c>
      <c r="E2" s="4" t="s">
        <v>30</v>
      </c>
      <c r="F2" s="4" t="s">
        <v>32</v>
      </c>
      <c r="G2" s="38">
        <v>1955</v>
      </c>
      <c r="H2" s="4" t="s">
        <v>662</v>
      </c>
      <c r="I2" s="4" t="s">
        <v>61</v>
      </c>
      <c r="J2" s="4" t="s">
        <v>877</v>
      </c>
      <c r="K2" s="4" t="s">
        <v>879</v>
      </c>
      <c r="L2" s="37">
        <v>35</v>
      </c>
      <c r="M2" s="4" t="s">
        <v>63</v>
      </c>
      <c r="N2" s="35" t="s">
        <v>63</v>
      </c>
      <c r="O2" s="37">
        <v>238</v>
      </c>
      <c r="P2" s="37">
        <v>238</v>
      </c>
      <c r="Q2" s="4">
        <v>0.31</v>
      </c>
      <c r="R2" s="4">
        <v>31</v>
      </c>
      <c r="S2" s="48" t="s">
        <v>880</v>
      </c>
      <c r="T2" s="35"/>
      <c r="U2" s="4" t="s">
        <v>132</v>
      </c>
      <c r="V2" s="35" t="s">
        <v>132</v>
      </c>
      <c r="W2" s="35" t="s">
        <v>48</v>
      </c>
      <c r="X2" s="4" t="s">
        <v>881</v>
      </c>
      <c r="Y2" s="4" t="s">
        <v>1240</v>
      </c>
      <c r="Z2" s="4" t="s">
        <v>1225</v>
      </c>
      <c r="AA2" s="4" t="s">
        <v>882</v>
      </c>
      <c r="AB2" s="4" t="s">
        <v>32</v>
      </c>
      <c r="AC2" s="4" t="s">
        <v>883</v>
      </c>
      <c r="AD2" s="4" t="s">
        <v>884</v>
      </c>
      <c r="AE2" s="35" t="s">
        <v>885</v>
      </c>
      <c r="AF2" s="4" t="s">
        <v>886</v>
      </c>
      <c r="AG2" s="48" t="s">
        <v>1250</v>
      </c>
      <c r="AH2" s="35" t="s">
        <v>887</v>
      </c>
      <c r="AI2" s="35" t="s">
        <v>1318</v>
      </c>
      <c r="AJ2" s="35"/>
      <c r="AK2" s="35" t="s">
        <v>1319</v>
      </c>
      <c r="AL2" s="35"/>
      <c r="AM2" s="4"/>
      <c r="AN2" s="35"/>
      <c r="AO2" s="4"/>
      <c r="AP2" s="4"/>
      <c r="AS2" s="4" t="s">
        <v>1251</v>
      </c>
      <c r="AT2" s="4" t="s">
        <v>48</v>
      </c>
      <c r="AU2" s="4" t="s">
        <v>48</v>
      </c>
      <c r="AV2" s="35" t="s">
        <v>47</v>
      </c>
      <c r="AW2" s="4" t="s">
        <v>49</v>
      </c>
      <c r="AX2" s="4" t="s">
        <v>50</v>
      </c>
      <c r="AY2" s="35" t="s">
        <v>51</v>
      </c>
      <c r="BA2" s="61" t="s">
        <v>669</v>
      </c>
      <c r="BB2" s="61" t="s">
        <v>669</v>
      </c>
      <c r="BC2" s="61" t="s">
        <v>1420</v>
      </c>
      <c r="BD2" s="61" t="s">
        <v>669</v>
      </c>
      <c r="BE2" s="61" t="s">
        <v>669</v>
      </c>
      <c r="BF2" s="61" t="s">
        <v>32</v>
      </c>
      <c r="BG2" s="61" t="s">
        <v>1429</v>
      </c>
      <c r="BH2" s="61" t="s">
        <v>1421</v>
      </c>
      <c r="BI2" s="61" t="s">
        <v>669</v>
      </c>
    </row>
    <row r="3" spans="1:64" ht="40.5" customHeight="1" x14ac:dyDescent="0.25">
      <c r="A3" s="4" t="s">
        <v>621</v>
      </c>
      <c r="B3" s="58" t="s">
        <v>622</v>
      </c>
      <c r="C3" s="4" t="s">
        <v>28</v>
      </c>
      <c r="D3" s="6"/>
      <c r="E3" s="4" t="s">
        <v>30</v>
      </c>
      <c r="F3" s="4" t="s">
        <v>32</v>
      </c>
      <c r="G3" s="38">
        <v>1965</v>
      </c>
      <c r="H3" s="4" t="s">
        <v>662</v>
      </c>
      <c r="I3" s="6"/>
      <c r="J3" s="4" t="s">
        <v>61</v>
      </c>
      <c r="K3" s="4" t="s">
        <v>48</v>
      </c>
      <c r="L3" s="37"/>
      <c r="M3" s="4" t="s">
        <v>63</v>
      </c>
      <c r="N3" s="35" t="s">
        <v>63</v>
      </c>
      <c r="O3" s="37">
        <v>2548</v>
      </c>
      <c r="P3" s="37">
        <v>2548</v>
      </c>
      <c r="Q3" s="4">
        <v>0.9</v>
      </c>
      <c r="R3" s="4">
        <v>90</v>
      </c>
      <c r="S3" s="48" t="s">
        <v>1068</v>
      </c>
      <c r="T3" s="35"/>
      <c r="U3" s="4" t="s">
        <v>132</v>
      </c>
      <c r="V3" s="35" t="s">
        <v>132</v>
      </c>
      <c r="W3" s="35" t="s">
        <v>48</v>
      </c>
      <c r="X3" s="4" t="s">
        <v>1069</v>
      </c>
      <c r="Y3" s="4" t="s">
        <v>1238</v>
      </c>
      <c r="Z3" s="4" t="s">
        <v>1225</v>
      </c>
      <c r="AA3" s="4" t="s">
        <v>1070</v>
      </c>
      <c r="AB3" s="4" t="s">
        <v>32</v>
      </c>
      <c r="AC3" s="4" t="s">
        <v>1071</v>
      </c>
      <c r="AD3" s="4" t="s">
        <v>1072</v>
      </c>
      <c r="AE3" s="35" t="s">
        <v>1073</v>
      </c>
      <c r="AF3" s="4" t="s">
        <v>1074</v>
      </c>
      <c r="AG3" s="48" t="s">
        <v>1246</v>
      </c>
      <c r="AH3" s="35" t="s">
        <v>1075</v>
      </c>
      <c r="AI3" s="35" t="s">
        <v>1288</v>
      </c>
      <c r="AJ3" s="35"/>
      <c r="AS3" s="4" t="s">
        <v>1252</v>
      </c>
      <c r="AT3" s="4" t="s">
        <v>72</v>
      </c>
      <c r="AU3" s="4" t="s">
        <v>73</v>
      </c>
      <c r="AV3" s="35" t="s">
        <v>75</v>
      </c>
      <c r="AW3" s="4" t="s">
        <v>74</v>
      </c>
      <c r="AX3" s="4" t="s">
        <v>65</v>
      </c>
      <c r="AY3" s="35" t="s">
        <v>51</v>
      </c>
      <c r="BA3" s="61" t="s">
        <v>32</v>
      </c>
      <c r="BB3" s="61" t="s">
        <v>669</v>
      </c>
      <c r="BC3" s="61" t="s">
        <v>1420</v>
      </c>
      <c r="BD3" s="61" t="s">
        <v>669</v>
      </c>
      <c r="BE3" s="61" t="s">
        <v>669</v>
      </c>
      <c r="BF3" s="61" t="s">
        <v>669</v>
      </c>
      <c r="BG3" s="61" t="s">
        <v>1429</v>
      </c>
      <c r="BH3" s="61" t="s">
        <v>669</v>
      </c>
      <c r="BI3" s="61" t="s">
        <v>669</v>
      </c>
    </row>
    <row r="4" spans="1:64" ht="44.25" customHeight="1" x14ac:dyDescent="0.25">
      <c r="A4" s="35" t="s">
        <v>623</v>
      </c>
      <c r="B4" s="58" t="s">
        <v>624</v>
      </c>
      <c r="C4" s="4" t="s">
        <v>28</v>
      </c>
      <c r="D4" s="6"/>
      <c r="E4" s="4" t="s">
        <v>30</v>
      </c>
      <c r="F4" s="4" t="s">
        <v>32</v>
      </c>
      <c r="G4" s="38">
        <v>1965</v>
      </c>
      <c r="H4" s="4" t="s">
        <v>662</v>
      </c>
      <c r="I4" s="4" t="s">
        <v>61</v>
      </c>
      <c r="J4" s="4" t="s">
        <v>61</v>
      </c>
      <c r="K4" s="4" t="s">
        <v>48</v>
      </c>
      <c r="L4" s="37"/>
      <c r="M4" s="4" t="s">
        <v>63</v>
      </c>
      <c r="N4" s="35" t="s">
        <v>63</v>
      </c>
      <c r="O4" s="37">
        <v>114</v>
      </c>
      <c r="P4" s="37">
        <v>114</v>
      </c>
      <c r="Q4" s="4">
        <v>0.49</v>
      </c>
      <c r="R4" s="4">
        <v>49</v>
      </c>
      <c r="S4" s="48" t="s">
        <v>1093</v>
      </c>
      <c r="T4" s="35"/>
      <c r="U4" s="4" t="s">
        <v>132</v>
      </c>
      <c r="V4" s="35" t="s">
        <v>132</v>
      </c>
      <c r="W4" s="35" t="s">
        <v>48</v>
      </c>
      <c r="X4" s="4" t="s">
        <v>1094</v>
      </c>
      <c r="Y4" s="4" t="s">
        <v>1238</v>
      </c>
      <c r="Z4" s="4" t="s">
        <v>1225</v>
      </c>
      <c r="AA4" s="4" t="s">
        <v>1095</v>
      </c>
      <c r="AB4" s="4" t="s">
        <v>32</v>
      </c>
      <c r="AC4" s="4" t="s">
        <v>1096</v>
      </c>
      <c r="AD4" s="4" t="s">
        <v>1097</v>
      </c>
      <c r="AE4" s="35" t="s">
        <v>44</v>
      </c>
      <c r="AF4" s="4" t="s">
        <v>1098</v>
      </c>
      <c r="AG4" s="48" t="s">
        <v>1246</v>
      </c>
      <c r="AH4" s="35" t="s">
        <v>1099</v>
      </c>
      <c r="AI4" s="35"/>
      <c r="AJ4" s="35"/>
      <c r="AL4" s="35" t="s">
        <v>1328</v>
      </c>
      <c r="AS4" s="4" t="s">
        <v>1253</v>
      </c>
      <c r="AT4" s="4" t="s">
        <v>96</v>
      </c>
      <c r="AU4" s="4" t="s">
        <v>98</v>
      </c>
      <c r="AV4" s="35" t="s">
        <v>100</v>
      </c>
      <c r="AW4" s="4" t="s">
        <v>99</v>
      </c>
      <c r="AX4" s="4" t="s">
        <v>101</v>
      </c>
      <c r="AY4" s="35" t="s">
        <v>102</v>
      </c>
      <c r="BA4" s="61" t="s">
        <v>32</v>
      </c>
      <c r="BB4" s="61" t="s">
        <v>32</v>
      </c>
      <c r="BC4" s="61" t="s">
        <v>1420</v>
      </c>
      <c r="BD4" s="61" t="s">
        <v>669</v>
      </c>
      <c r="BE4" s="61" t="s">
        <v>669</v>
      </c>
      <c r="BF4" s="61" t="s">
        <v>669</v>
      </c>
      <c r="BG4" s="61" t="s">
        <v>1429</v>
      </c>
      <c r="BH4" s="61" t="s">
        <v>669</v>
      </c>
      <c r="BI4" s="61" t="s">
        <v>669</v>
      </c>
    </row>
    <row r="5" spans="1:64" ht="35.25" customHeight="1" x14ac:dyDescent="0.25">
      <c r="A5" s="4" t="s">
        <v>578</v>
      </c>
      <c r="B5" s="4" t="s">
        <v>580</v>
      </c>
      <c r="C5" s="4" t="s">
        <v>28</v>
      </c>
      <c r="D5" s="4" t="s">
        <v>579</v>
      </c>
      <c r="E5" s="4" t="s">
        <v>30</v>
      </c>
      <c r="F5" s="4" t="s">
        <v>32</v>
      </c>
      <c r="G5" s="38">
        <v>1969</v>
      </c>
      <c r="H5" s="4" t="s">
        <v>1017</v>
      </c>
      <c r="I5" s="4" t="s">
        <v>61</v>
      </c>
      <c r="J5" s="4" t="s">
        <v>1011</v>
      </c>
      <c r="K5" s="4" t="s">
        <v>48</v>
      </c>
      <c r="L5" s="37"/>
      <c r="M5" s="4" t="s">
        <v>63</v>
      </c>
      <c r="N5" s="35" t="s">
        <v>63</v>
      </c>
      <c r="O5" s="37">
        <v>403</v>
      </c>
      <c r="P5" s="37">
        <v>403</v>
      </c>
      <c r="Q5" s="4" t="s">
        <v>48</v>
      </c>
      <c r="R5" s="4"/>
      <c r="S5" s="48" t="s">
        <v>1012</v>
      </c>
      <c r="T5" s="35"/>
      <c r="U5" s="4" t="s">
        <v>132</v>
      </c>
      <c r="V5" s="35" t="s">
        <v>132</v>
      </c>
      <c r="W5" s="35" t="s">
        <v>1013</v>
      </c>
      <c r="X5" s="4" t="s">
        <v>1014</v>
      </c>
      <c r="Y5" s="4" t="s">
        <v>1241</v>
      </c>
      <c r="Z5" s="4" t="s">
        <v>1228</v>
      </c>
      <c r="AA5" s="35" t="s">
        <v>1018</v>
      </c>
      <c r="AB5" s="4" t="s">
        <v>32</v>
      </c>
      <c r="AC5" s="4"/>
      <c r="AD5" s="4" t="s">
        <v>1015</v>
      </c>
      <c r="AE5" s="35" t="s">
        <v>1016</v>
      </c>
      <c r="AF5" s="4" t="s">
        <v>1019</v>
      </c>
      <c r="AG5" s="48" t="s">
        <v>1247</v>
      </c>
      <c r="AH5" s="35" t="s">
        <v>1020</v>
      </c>
      <c r="AI5" s="35"/>
      <c r="AJ5" s="35"/>
      <c r="AS5" s="4" t="s">
        <v>1257</v>
      </c>
      <c r="AT5" s="4" t="s">
        <v>192</v>
      </c>
      <c r="AU5" s="4"/>
      <c r="AV5" s="35" t="s">
        <v>48</v>
      </c>
      <c r="AW5" s="4" t="s">
        <v>193</v>
      </c>
      <c r="AX5" s="4" t="s">
        <v>48</v>
      </c>
      <c r="AY5" s="35" t="s">
        <v>51</v>
      </c>
      <c r="BA5" s="61" t="s">
        <v>669</v>
      </c>
      <c r="BB5" s="61" t="s">
        <v>32</v>
      </c>
      <c r="BC5" s="61" t="s">
        <v>669</v>
      </c>
      <c r="BD5" s="61" t="s">
        <v>669</v>
      </c>
      <c r="BE5" s="61" t="s">
        <v>32</v>
      </c>
      <c r="BF5" s="61" t="s">
        <v>32</v>
      </c>
      <c r="BG5" s="61" t="s">
        <v>1429</v>
      </c>
      <c r="BH5" s="61" t="s">
        <v>32</v>
      </c>
      <c r="BI5" s="61" t="s">
        <v>669</v>
      </c>
    </row>
    <row r="6" spans="1:64" ht="36.75" customHeight="1" x14ac:dyDescent="0.25">
      <c r="A6" s="4" t="s">
        <v>581</v>
      </c>
      <c r="B6" s="58" t="s">
        <v>582</v>
      </c>
      <c r="C6" s="4" t="s">
        <v>28</v>
      </c>
      <c r="D6" s="4" t="s">
        <v>583</v>
      </c>
      <c r="E6" s="4" t="s">
        <v>30</v>
      </c>
      <c r="F6" s="4" t="s">
        <v>32</v>
      </c>
      <c r="G6" s="38">
        <v>1969</v>
      </c>
      <c r="H6" s="4" t="s">
        <v>124</v>
      </c>
      <c r="I6" s="4" t="s">
        <v>1024</v>
      </c>
      <c r="J6" s="4" t="s">
        <v>1026</v>
      </c>
      <c r="K6" s="4" t="s">
        <v>48</v>
      </c>
      <c r="L6" s="37"/>
      <c r="M6" s="4"/>
      <c r="N6" s="35"/>
      <c r="O6" s="37">
        <v>120</v>
      </c>
      <c r="P6" s="37">
        <v>120</v>
      </c>
      <c r="Q6" s="4">
        <v>0.83</v>
      </c>
      <c r="R6" s="4">
        <v>83</v>
      </c>
      <c r="S6" s="48" t="s">
        <v>1027</v>
      </c>
      <c r="T6" s="35"/>
      <c r="U6" s="4" t="s">
        <v>132</v>
      </c>
      <c r="V6" s="35" t="s">
        <v>132</v>
      </c>
      <c r="W6" s="35" t="s">
        <v>1025</v>
      </c>
      <c r="X6" s="4" t="s">
        <v>1028</v>
      </c>
      <c r="Y6" s="4" t="s">
        <v>1241</v>
      </c>
      <c r="Z6" s="4" t="s">
        <v>1225</v>
      </c>
      <c r="AA6" s="35" t="s">
        <v>1018</v>
      </c>
      <c r="AB6" s="4" t="s">
        <v>32</v>
      </c>
      <c r="AC6" s="4" t="s">
        <v>133</v>
      </c>
      <c r="AD6" s="4" t="s">
        <v>1029</v>
      </c>
      <c r="AE6" s="35" t="s">
        <v>1016</v>
      </c>
      <c r="AF6" s="4" t="s">
        <v>1030</v>
      </c>
      <c r="AG6" s="48" t="s">
        <v>1247</v>
      </c>
      <c r="AH6" s="35" t="s">
        <v>1031</v>
      </c>
      <c r="AI6" s="35"/>
      <c r="AJ6" s="35"/>
      <c r="AS6" s="4" t="s">
        <v>1257</v>
      </c>
      <c r="AT6" s="4" t="s">
        <v>207</v>
      </c>
      <c r="AU6" s="4" t="s">
        <v>48</v>
      </c>
      <c r="AV6" s="35" t="s">
        <v>48</v>
      </c>
      <c r="AW6" s="4" t="s">
        <v>48</v>
      </c>
      <c r="AX6" s="4" t="s">
        <v>48</v>
      </c>
      <c r="AY6" s="35" t="s">
        <v>51</v>
      </c>
      <c r="BA6" s="61" t="s">
        <v>669</v>
      </c>
      <c r="BB6" s="61" t="s">
        <v>32</v>
      </c>
      <c r="BC6" s="61" t="s">
        <v>1420</v>
      </c>
      <c r="BD6" s="61" t="s">
        <v>669</v>
      </c>
      <c r="BE6" s="61" t="s">
        <v>669</v>
      </c>
      <c r="BF6" s="61" t="s">
        <v>669</v>
      </c>
      <c r="BG6" s="61" t="s">
        <v>1429</v>
      </c>
      <c r="BH6" s="61" t="s">
        <v>669</v>
      </c>
      <c r="BI6" s="61" t="s">
        <v>669</v>
      </c>
    </row>
    <row r="7" spans="1:64" ht="45" customHeight="1" x14ac:dyDescent="0.25">
      <c r="A7" s="4" t="s">
        <v>466</v>
      </c>
      <c r="B7" s="58" t="s">
        <v>468</v>
      </c>
      <c r="C7" s="4" t="s">
        <v>28</v>
      </c>
      <c r="D7" s="4" t="s">
        <v>467</v>
      </c>
      <c r="E7" s="4" t="s">
        <v>30</v>
      </c>
      <c r="F7" s="4" t="s">
        <v>32</v>
      </c>
      <c r="G7" s="38">
        <v>1971</v>
      </c>
      <c r="H7" s="4" t="s">
        <v>662</v>
      </c>
      <c r="I7" s="4" t="s">
        <v>61</v>
      </c>
      <c r="J7" s="4" t="s">
        <v>914</v>
      </c>
      <c r="K7" s="4" t="s">
        <v>48</v>
      </c>
      <c r="L7" s="37"/>
      <c r="M7" s="4" t="s">
        <v>63</v>
      </c>
      <c r="N7" s="35" t="s">
        <v>63</v>
      </c>
      <c r="O7" s="37">
        <v>459</v>
      </c>
      <c r="P7" s="37">
        <v>459</v>
      </c>
      <c r="Q7" s="4" t="s">
        <v>48</v>
      </c>
      <c r="R7" s="4"/>
      <c r="S7" s="48" t="s">
        <v>916</v>
      </c>
      <c r="T7" s="35"/>
      <c r="U7" s="4" t="s">
        <v>132</v>
      </c>
      <c r="V7" s="35" t="s">
        <v>132</v>
      </c>
      <c r="W7" s="35">
        <v>1977</v>
      </c>
      <c r="X7" s="4" t="s">
        <v>917</v>
      </c>
      <c r="Y7" s="4" t="s">
        <v>1238</v>
      </c>
      <c r="Z7" s="4" t="s">
        <v>1225</v>
      </c>
      <c r="AA7" s="4" t="s">
        <v>918</v>
      </c>
      <c r="AB7" s="4" t="s">
        <v>32</v>
      </c>
      <c r="AC7" s="4" t="s">
        <v>19</v>
      </c>
      <c r="AD7" s="4" t="s">
        <v>919</v>
      </c>
      <c r="AE7" s="35" t="s">
        <v>920</v>
      </c>
      <c r="AF7" s="4" t="s">
        <v>921</v>
      </c>
      <c r="AG7" s="48" t="s">
        <v>1246</v>
      </c>
      <c r="AH7" s="35" t="s">
        <v>922</v>
      </c>
      <c r="AI7" s="35"/>
      <c r="AJ7" s="35" t="s">
        <v>1241</v>
      </c>
      <c r="AS7" s="4" t="s">
        <v>1258</v>
      </c>
      <c r="AT7" s="4" t="s">
        <v>227</v>
      </c>
      <c r="AU7" s="4" t="s">
        <v>229</v>
      </c>
      <c r="AV7" s="35" t="s">
        <v>1401</v>
      </c>
      <c r="AW7" s="4" t="s">
        <v>230</v>
      </c>
      <c r="AX7" s="4" t="s">
        <v>48</v>
      </c>
      <c r="AY7" s="35" t="s">
        <v>51</v>
      </c>
      <c r="BA7" s="61" t="s">
        <v>669</v>
      </c>
      <c r="BB7" s="61" t="s">
        <v>669</v>
      </c>
      <c r="BC7" s="61" t="s">
        <v>1420</v>
      </c>
      <c r="BD7" s="61" t="s">
        <v>669</v>
      </c>
      <c r="BE7" s="61" t="s">
        <v>669</v>
      </c>
      <c r="BF7" s="61" t="s">
        <v>669</v>
      </c>
      <c r="BG7" s="61" t="s">
        <v>1429</v>
      </c>
      <c r="BH7" s="61" t="s">
        <v>32</v>
      </c>
      <c r="BI7" s="61" t="s">
        <v>669</v>
      </c>
    </row>
    <row r="8" spans="1:64" ht="42" customHeight="1" x14ac:dyDescent="0.25">
      <c r="A8" s="4" t="s">
        <v>284</v>
      </c>
      <c r="B8" s="4" t="s">
        <v>285</v>
      </c>
      <c r="C8" s="4" t="s">
        <v>28</v>
      </c>
      <c r="D8" s="6"/>
      <c r="E8" s="4" t="s">
        <v>30</v>
      </c>
      <c r="F8" s="4" t="s">
        <v>32</v>
      </c>
      <c r="G8" s="38">
        <v>1972</v>
      </c>
      <c r="H8" s="4" t="s">
        <v>662</v>
      </c>
      <c r="I8" s="4" t="s">
        <v>61</v>
      </c>
      <c r="J8" s="4" t="s">
        <v>632</v>
      </c>
      <c r="K8" s="4" t="s">
        <v>48</v>
      </c>
      <c r="L8" s="37"/>
      <c r="M8" s="4" t="s">
        <v>63</v>
      </c>
      <c r="N8" s="35" t="s">
        <v>63</v>
      </c>
      <c r="O8" s="37">
        <v>230</v>
      </c>
      <c r="P8" s="37">
        <v>230</v>
      </c>
      <c r="Q8" s="4">
        <v>0.95</v>
      </c>
      <c r="R8" s="4">
        <v>95</v>
      </c>
      <c r="S8" s="48" t="s">
        <v>633</v>
      </c>
      <c r="T8" s="35"/>
      <c r="U8" s="4" t="s">
        <v>182</v>
      </c>
      <c r="V8" s="35" t="s">
        <v>132</v>
      </c>
      <c r="W8" s="35" t="s">
        <v>634</v>
      </c>
      <c r="X8" s="4" t="s">
        <v>635</v>
      </c>
      <c r="Y8" s="4" t="s">
        <v>1238</v>
      </c>
      <c r="Z8" s="4" t="s">
        <v>1225</v>
      </c>
      <c r="AA8" s="35" t="s">
        <v>636</v>
      </c>
      <c r="AB8" s="4" t="s">
        <v>32</v>
      </c>
      <c r="AC8" s="4" t="s">
        <v>638</v>
      </c>
      <c r="AD8" s="4" t="s">
        <v>637</v>
      </c>
      <c r="AE8" s="35" t="s">
        <v>640</v>
      </c>
      <c r="AF8" s="4" t="s">
        <v>641</v>
      </c>
      <c r="AG8" s="48" t="s">
        <v>1247</v>
      </c>
      <c r="AH8" s="35" t="s">
        <v>1260</v>
      </c>
      <c r="AI8" s="35" t="s">
        <v>1259</v>
      </c>
      <c r="AJ8" s="35"/>
      <c r="AS8" s="4" t="s">
        <v>1259</v>
      </c>
      <c r="AT8" s="4" t="s">
        <v>252</v>
      </c>
      <c r="AU8" s="4" t="s">
        <v>251</v>
      </c>
      <c r="AV8" s="35" t="s">
        <v>1402</v>
      </c>
      <c r="AW8" s="4" t="s">
        <v>253</v>
      </c>
      <c r="AX8" s="4" t="s">
        <v>48</v>
      </c>
      <c r="AY8" s="35" t="s">
        <v>51</v>
      </c>
      <c r="BA8" s="61" t="s">
        <v>669</v>
      </c>
      <c r="BB8" s="61" t="s">
        <v>669</v>
      </c>
      <c r="BC8" s="61" t="s">
        <v>1420</v>
      </c>
      <c r="BD8" s="61" t="s">
        <v>669</v>
      </c>
      <c r="BE8" s="61" t="s">
        <v>669</v>
      </c>
      <c r="BF8" s="61" t="s">
        <v>669</v>
      </c>
      <c r="BG8" s="61" t="s">
        <v>1429</v>
      </c>
      <c r="BH8" s="61" t="s">
        <v>669</v>
      </c>
      <c r="BI8" s="61" t="s">
        <v>669</v>
      </c>
    </row>
    <row r="9" spans="1:64" ht="54.75" customHeight="1" x14ac:dyDescent="0.25">
      <c r="A9" s="4" t="s">
        <v>1083</v>
      </c>
      <c r="B9" s="4" t="s">
        <v>627</v>
      </c>
      <c r="C9" s="4" t="s">
        <v>28</v>
      </c>
      <c r="D9" s="6"/>
      <c r="E9" s="4" t="s">
        <v>30</v>
      </c>
      <c r="F9" s="4" t="s">
        <v>32</v>
      </c>
      <c r="G9" s="38">
        <v>1977</v>
      </c>
      <c r="H9" s="4" t="s">
        <v>662</v>
      </c>
      <c r="I9" s="4" t="s">
        <v>61</v>
      </c>
      <c r="J9" s="4" t="s">
        <v>61</v>
      </c>
      <c r="K9" s="4" t="s">
        <v>48</v>
      </c>
      <c r="L9" s="37"/>
      <c r="M9" s="4" t="s">
        <v>63</v>
      </c>
      <c r="N9" s="35" t="s">
        <v>63</v>
      </c>
      <c r="O9" s="37">
        <v>350</v>
      </c>
      <c r="P9" s="37">
        <v>350</v>
      </c>
      <c r="Q9" s="4">
        <v>0.56999999999999995</v>
      </c>
      <c r="R9" s="4">
        <v>57</v>
      </c>
      <c r="S9" s="48" t="s">
        <v>1103</v>
      </c>
      <c r="T9" s="35"/>
      <c r="U9" s="4" t="s">
        <v>132</v>
      </c>
      <c r="V9" s="35" t="s">
        <v>132</v>
      </c>
      <c r="W9" s="35">
        <v>1976</v>
      </c>
      <c r="X9" s="4" t="s">
        <v>1104</v>
      </c>
      <c r="Y9" s="4" t="s">
        <v>1242</v>
      </c>
      <c r="Z9" s="4" t="s">
        <v>1225</v>
      </c>
      <c r="AA9" s="4" t="s">
        <v>1105</v>
      </c>
      <c r="AB9" s="4" t="s">
        <v>32</v>
      </c>
      <c r="AC9" s="4" t="s">
        <v>759</v>
      </c>
      <c r="AD9" s="4" t="s">
        <v>1106</v>
      </c>
      <c r="AE9" s="35" t="s">
        <v>1107</v>
      </c>
      <c r="AF9" s="4" t="s">
        <v>1108</v>
      </c>
      <c r="AG9" s="48" t="s">
        <v>1246</v>
      </c>
      <c r="AH9" s="35" t="s">
        <v>1109</v>
      </c>
      <c r="AI9" s="35"/>
      <c r="AJ9" s="35"/>
      <c r="AS9" s="4" t="s">
        <v>1257</v>
      </c>
      <c r="AT9" s="4" t="s">
        <v>279</v>
      </c>
      <c r="AU9" s="4"/>
      <c r="AV9" s="35" t="s">
        <v>281</v>
      </c>
      <c r="AW9" s="4"/>
      <c r="AX9" s="4" t="s">
        <v>48</v>
      </c>
      <c r="AY9" s="35" t="s">
        <v>51</v>
      </c>
      <c r="BA9" s="61" t="s">
        <v>32</v>
      </c>
      <c r="BB9" s="61" t="s">
        <v>32</v>
      </c>
      <c r="BC9" s="61" t="s">
        <v>1420</v>
      </c>
      <c r="BD9" s="61" t="s">
        <v>669</v>
      </c>
      <c r="BE9" s="61" t="s">
        <v>669</v>
      </c>
      <c r="BF9" s="61" t="s">
        <v>669</v>
      </c>
      <c r="BG9" s="61" t="s">
        <v>1429</v>
      </c>
      <c r="BH9" s="61" t="s">
        <v>32</v>
      </c>
      <c r="BI9" s="61" t="s">
        <v>669</v>
      </c>
    </row>
    <row r="10" spans="1:64" ht="52.5" customHeight="1" x14ac:dyDescent="0.25">
      <c r="A10" s="4" t="s">
        <v>508</v>
      </c>
      <c r="B10" s="4" t="s">
        <v>510</v>
      </c>
      <c r="C10" s="4" t="s">
        <v>28</v>
      </c>
      <c r="D10" s="4" t="s">
        <v>509</v>
      </c>
      <c r="E10" s="4" t="s">
        <v>30</v>
      </c>
      <c r="F10" s="4" t="s">
        <v>32</v>
      </c>
      <c r="G10" s="38">
        <v>1982</v>
      </c>
      <c r="H10" s="4" t="s">
        <v>662</v>
      </c>
      <c r="I10" s="4" t="s">
        <v>61</v>
      </c>
      <c r="J10" s="4" t="s">
        <v>925</v>
      </c>
      <c r="K10" s="4" t="s">
        <v>48</v>
      </c>
      <c r="L10" s="37"/>
      <c r="M10" s="4" t="s">
        <v>63</v>
      </c>
      <c r="N10" s="35" t="s">
        <v>63</v>
      </c>
      <c r="O10" s="37">
        <v>340</v>
      </c>
      <c r="P10" s="37">
        <v>340</v>
      </c>
      <c r="Q10" s="4" t="s">
        <v>48</v>
      </c>
      <c r="R10" s="4"/>
      <c r="S10" s="48" t="s">
        <v>926</v>
      </c>
      <c r="T10" s="35"/>
      <c r="U10" s="4" t="s">
        <v>681</v>
      </c>
      <c r="V10" s="35" t="s">
        <v>132</v>
      </c>
      <c r="W10" s="35" t="s">
        <v>927</v>
      </c>
      <c r="X10" s="4" t="s">
        <v>928</v>
      </c>
      <c r="Y10" s="4" t="s">
        <v>1238</v>
      </c>
      <c r="Z10" s="4" t="s">
        <v>1228</v>
      </c>
      <c r="AA10" s="35" t="s">
        <v>929</v>
      </c>
      <c r="AB10" s="4" t="s">
        <v>32</v>
      </c>
      <c r="AC10" s="4" t="s">
        <v>930</v>
      </c>
      <c r="AD10" s="4" t="s">
        <v>931</v>
      </c>
      <c r="AE10" s="35" t="s">
        <v>932</v>
      </c>
      <c r="AF10" s="4" t="s">
        <v>933</v>
      </c>
      <c r="AG10" s="48" t="s">
        <v>1247</v>
      </c>
      <c r="AH10" s="35" t="s">
        <v>934</v>
      </c>
      <c r="AI10" s="35"/>
      <c r="AJ10" s="35" t="s">
        <v>1270</v>
      </c>
      <c r="AK10" s="35"/>
      <c r="AL10" s="35"/>
      <c r="AM10" s="4"/>
      <c r="AN10" s="35" t="s">
        <v>1342</v>
      </c>
      <c r="AO10" s="4"/>
      <c r="AP10" s="4"/>
      <c r="AQ10" s="4"/>
      <c r="AR10" s="4"/>
      <c r="AS10" s="4" t="s">
        <v>1261</v>
      </c>
      <c r="AT10" s="4" t="s">
        <v>644</v>
      </c>
      <c r="AU10" s="4" t="s">
        <v>48</v>
      </c>
      <c r="AV10" s="35" t="s">
        <v>48</v>
      </c>
      <c r="AW10" s="4" t="s">
        <v>48</v>
      </c>
      <c r="AX10" s="4" t="s">
        <v>48</v>
      </c>
      <c r="AY10" s="35" t="s">
        <v>51</v>
      </c>
      <c r="BA10" s="61" t="s">
        <v>669</v>
      </c>
      <c r="BB10" s="61" t="s">
        <v>669</v>
      </c>
      <c r="BC10" s="61" t="s">
        <v>669</v>
      </c>
      <c r="BD10" s="61" t="s">
        <v>669</v>
      </c>
      <c r="BE10" s="61" t="s">
        <v>32</v>
      </c>
      <c r="BF10" s="61" t="s">
        <v>32</v>
      </c>
      <c r="BG10" s="61" t="s">
        <v>1429</v>
      </c>
      <c r="BH10" s="61" t="s">
        <v>32</v>
      </c>
      <c r="BI10" s="61" t="s">
        <v>669</v>
      </c>
    </row>
    <row r="11" spans="1:64" ht="47.25" customHeight="1" x14ac:dyDescent="0.25">
      <c r="A11" s="4" t="s">
        <v>384</v>
      </c>
      <c r="B11" s="58" t="s">
        <v>385</v>
      </c>
      <c r="C11" s="4" t="s">
        <v>28</v>
      </c>
      <c r="D11" s="4" t="s">
        <v>386</v>
      </c>
      <c r="E11" s="4" t="s">
        <v>30</v>
      </c>
      <c r="F11" s="4" t="s">
        <v>32</v>
      </c>
      <c r="G11" s="38">
        <v>1984</v>
      </c>
      <c r="H11" s="4" t="s">
        <v>662</v>
      </c>
      <c r="I11" s="4" t="s">
        <v>61</v>
      </c>
      <c r="J11" s="4" t="s">
        <v>794</v>
      </c>
      <c r="K11" s="4" t="s">
        <v>48</v>
      </c>
      <c r="L11" s="37"/>
      <c r="M11" s="4" t="s">
        <v>63</v>
      </c>
      <c r="N11" s="35" t="s">
        <v>63</v>
      </c>
      <c r="O11" s="37">
        <v>169</v>
      </c>
      <c r="P11" s="37">
        <v>169</v>
      </c>
      <c r="Q11" s="4">
        <v>0.99</v>
      </c>
      <c r="R11" s="4">
        <v>99</v>
      </c>
      <c r="S11" s="48" t="s">
        <v>796</v>
      </c>
      <c r="T11" s="35"/>
      <c r="U11" s="4" t="s">
        <v>132</v>
      </c>
      <c r="V11" s="35" t="s">
        <v>132</v>
      </c>
      <c r="W11" s="35" t="s">
        <v>795</v>
      </c>
      <c r="X11" s="4" t="s">
        <v>797</v>
      </c>
      <c r="Y11" s="4" t="s">
        <v>1238</v>
      </c>
      <c r="Z11" s="4" t="s">
        <v>1225</v>
      </c>
      <c r="AA11" s="4" t="s">
        <v>798</v>
      </c>
      <c r="AB11" s="4" t="s">
        <v>32</v>
      </c>
      <c r="AC11" s="4" t="s">
        <v>800</v>
      </c>
      <c r="AD11" s="4" t="s">
        <v>801</v>
      </c>
      <c r="AE11" s="35" t="s">
        <v>799</v>
      </c>
      <c r="AF11" s="4" t="s">
        <v>802</v>
      </c>
      <c r="AG11" s="48" t="s">
        <v>1250</v>
      </c>
      <c r="AH11" s="35" t="s">
        <v>803</v>
      </c>
      <c r="AI11" s="35"/>
      <c r="AJ11" s="35"/>
      <c r="AR11" s="12" t="s">
        <v>1360</v>
      </c>
      <c r="AS11" s="4" t="s">
        <v>1263</v>
      </c>
      <c r="AT11" s="4" t="s">
        <v>675</v>
      </c>
      <c r="AU11" s="4" t="s">
        <v>48</v>
      </c>
      <c r="AV11" s="35" t="s">
        <v>1404</v>
      </c>
      <c r="AW11" s="4" t="s">
        <v>676</v>
      </c>
      <c r="AX11" s="4" t="s">
        <v>661</v>
      </c>
      <c r="AY11" s="35" t="s">
        <v>51</v>
      </c>
      <c r="BA11" s="61" t="s">
        <v>669</v>
      </c>
      <c r="BB11" s="61" t="s">
        <v>669</v>
      </c>
      <c r="BC11" s="61" t="s">
        <v>669</v>
      </c>
      <c r="BD11" s="61" t="s">
        <v>669</v>
      </c>
      <c r="BE11" s="61" t="s">
        <v>669</v>
      </c>
      <c r="BF11" s="61" t="s">
        <v>669</v>
      </c>
      <c r="BG11" s="61" t="s">
        <v>1429</v>
      </c>
      <c r="BH11" s="61" t="s">
        <v>669</v>
      </c>
      <c r="BI11" s="61" t="s">
        <v>669</v>
      </c>
    </row>
    <row r="12" spans="1:64" ht="49.5" customHeight="1" x14ac:dyDescent="0.25">
      <c r="A12" s="4" t="s">
        <v>268</v>
      </c>
      <c r="B12" s="4" t="s">
        <v>269</v>
      </c>
      <c r="C12" s="4" t="s">
        <v>28</v>
      </c>
      <c r="D12" s="4" t="s">
        <v>271</v>
      </c>
      <c r="E12" s="4" t="s">
        <v>30</v>
      </c>
      <c r="F12" s="4" t="s">
        <v>32</v>
      </c>
      <c r="G12" s="38">
        <v>1986</v>
      </c>
      <c r="H12" s="4" t="s">
        <v>662</v>
      </c>
      <c r="I12" s="4" t="s">
        <v>61</v>
      </c>
      <c r="J12" s="4" t="s">
        <v>216</v>
      </c>
      <c r="K12" s="4" t="s">
        <v>48</v>
      </c>
      <c r="L12" s="37"/>
      <c r="M12" s="4" t="s">
        <v>63</v>
      </c>
      <c r="N12" s="35" t="s">
        <v>63</v>
      </c>
      <c r="O12" s="37">
        <v>42</v>
      </c>
      <c r="P12" s="37">
        <v>42</v>
      </c>
      <c r="Q12" s="4" t="s">
        <v>48</v>
      </c>
      <c r="R12" s="4"/>
      <c r="S12" s="48" t="s">
        <v>272</v>
      </c>
      <c r="T12" s="35"/>
      <c r="U12" s="4" t="s">
        <v>182</v>
      </c>
      <c r="V12" s="35" t="s">
        <v>132</v>
      </c>
      <c r="W12" s="35" t="s">
        <v>48</v>
      </c>
      <c r="X12" s="4" t="s">
        <v>274</v>
      </c>
      <c r="Y12" s="4" t="s">
        <v>1238</v>
      </c>
      <c r="Z12" s="4" t="s">
        <v>1229</v>
      </c>
      <c r="AA12" s="4" t="s">
        <v>275</v>
      </c>
      <c r="AB12" s="4" t="s">
        <v>32</v>
      </c>
      <c r="AC12" s="4" t="s">
        <v>639</v>
      </c>
      <c r="AD12" s="4" t="s">
        <v>276</v>
      </c>
      <c r="AE12" s="35" t="s">
        <v>277</v>
      </c>
      <c r="AF12" s="4" t="s">
        <v>278</v>
      </c>
      <c r="AG12" s="48" t="s">
        <v>1247</v>
      </c>
      <c r="AH12" s="35" t="s">
        <v>280</v>
      </c>
      <c r="AI12" s="35" t="s">
        <v>1292</v>
      </c>
      <c r="AJ12" s="35"/>
      <c r="AS12" s="4" t="s">
        <v>1264</v>
      </c>
      <c r="AT12" s="4" t="s">
        <v>675</v>
      </c>
      <c r="AU12" s="4" t="s">
        <v>48</v>
      </c>
      <c r="AV12" s="35" t="s">
        <v>48</v>
      </c>
      <c r="AW12" s="4" t="s">
        <v>48</v>
      </c>
      <c r="AX12" s="4" t="s">
        <v>48</v>
      </c>
      <c r="AY12" s="35" t="s">
        <v>51</v>
      </c>
      <c r="BA12" s="61" t="s">
        <v>32</v>
      </c>
      <c r="BB12" s="61" t="s">
        <v>32</v>
      </c>
      <c r="BC12" s="61" t="s">
        <v>1420</v>
      </c>
      <c r="BD12" s="61" t="s">
        <v>669</v>
      </c>
      <c r="BE12" s="61" t="s">
        <v>669</v>
      </c>
      <c r="BF12" s="61" t="s">
        <v>32</v>
      </c>
      <c r="BG12" s="61" t="s">
        <v>1429</v>
      </c>
      <c r="BH12" s="61" t="s">
        <v>1421</v>
      </c>
      <c r="BI12" s="61" t="s">
        <v>669</v>
      </c>
    </row>
    <row r="13" spans="1:64" ht="31.5" customHeight="1" x14ac:dyDescent="0.25">
      <c r="A13" s="4" t="s">
        <v>213</v>
      </c>
      <c r="B13" s="58" t="s">
        <v>212</v>
      </c>
      <c r="C13" s="4" t="s">
        <v>28</v>
      </c>
      <c r="D13" s="4" t="s">
        <v>214</v>
      </c>
      <c r="E13" s="4" t="s">
        <v>30</v>
      </c>
      <c r="F13" s="4" t="s">
        <v>32</v>
      </c>
      <c r="G13" s="38">
        <v>1989</v>
      </c>
      <c r="H13" s="4" t="s">
        <v>215</v>
      </c>
      <c r="I13" s="4" t="s">
        <v>129</v>
      </c>
      <c r="J13" s="4" t="s">
        <v>216</v>
      </c>
      <c r="K13" s="4" t="s">
        <v>219</v>
      </c>
      <c r="L13" s="37">
        <v>22</v>
      </c>
      <c r="M13" s="4" t="s">
        <v>63</v>
      </c>
      <c r="N13" s="35" t="s">
        <v>63</v>
      </c>
      <c r="O13" s="37">
        <v>99</v>
      </c>
      <c r="P13" s="37">
        <v>99</v>
      </c>
      <c r="Q13" s="4">
        <v>0.94</v>
      </c>
      <c r="R13" s="4">
        <v>94</v>
      </c>
      <c r="S13" s="48" t="s">
        <v>220</v>
      </c>
      <c r="T13" s="35"/>
      <c r="U13" s="4" t="s">
        <v>182</v>
      </c>
      <c r="V13" s="35" t="s">
        <v>132</v>
      </c>
      <c r="W13" s="35" t="s">
        <v>217</v>
      </c>
      <c r="X13" s="4" t="s">
        <v>221</v>
      </c>
      <c r="Y13" s="4" t="s">
        <v>1238</v>
      </c>
      <c r="Z13" s="4" t="s">
        <v>1228</v>
      </c>
      <c r="AA13" s="35" t="s">
        <v>222</v>
      </c>
      <c r="AB13" s="4" t="s">
        <v>32</v>
      </c>
      <c r="AC13" s="4" t="s">
        <v>186</v>
      </c>
      <c r="AD13" s="4" t="s">
        <v>225</v>
      </c>
      <c r="AE13" s="35" t="s">
        <v>248</v>
      </c>
      <c r="AF13" s="4" t="s">
        <v>226</v>
      </c>
      <c r="AG13" s="48" t="s">
        <v>1248</v>
      </c>
      <c r="AH13" s="35" t="s">
        <v>228</v>
      </c>
      <c r="AI13" s="35"/>
      <c r="AJ13" s="35" t="s">
        <v>1271</v>
      </c>
      <c r="AS13" s="4" t="s">
        <v>1254</v>
      </c>
      <c r="AT13" s="4" t="s">
        <v>700</v>
      </c>
      <c r="AU13" s="4" t="s">
        <v>48</v>
      </c>
      <c r="AV13" s="35" t="s">
        <v>701</v>
      </c>
      <c r="AW13" s="4" t="s">
        <v>702</v>
      </c>
      <c r="AX13" s="4" t="s">
        <v>692</v>
      </c>
      <c r="AY13" s="35" t="s">
        <v>51</v>
      </c>
      <c r="BA13" s="61" t="s">
        <v>32</v>
      </c>
      <c r="BB13" s="61" t="s">
        <v>669</v>
      </c>
      <c r="BC13" s="61" t="s">
        <v>1420</v>
      </c>
      <c r="BD13" s="61" t="s">
        <v>669</v>
      </c>
      <c r="BE13" s="61" t="s">
        <v>669</v>
      </c>
      <c r="BF13" s="61" t="s">
        <v>669</v>
      </c>
      <c r="BG13" s="61" t="s">
        <v>1429</v>
      </c>
      <c r="BH13" s="61" t="s">
        <v>669</v>
      </c>
      <c r="BI13" s="61" t="s">
        <v>669</v>
      </c>
    </row>
    <row r="14" spans="1:64" ht="30" customHeight="1" x14ac:dyDescent="0.25">
      <c r="A14" s="4" t="s">
        <v>438</v>
      </c>
      <c r="B14" s="58" t="s">
        <v>440</v>
      </c>
      <c r="C14" s="4" t="s">
        <v>28</v>
      </c>
      <c r="D14" s="4" t="s">
        <v>439</v>
      </c>
      <c r="E14" s="4" t="s">
        <v>30</v>
      </c>
      <c r="F14" s="4" t="s">
        <v>32</v>
      </c>
      <c r="G14" s="38">
        <v>2001</v>
      </c>
      <c r="H14" s="4" t="s">
        <v>1169</v>
      </c>
      <c r="I14" s="4" t="s">
        <v>61</v>
      </c>
      <c r="J14" s="4" t="s">
        <v>632</v>
      </c>
      <c r="K14" s="4">
        <v>20</v>
      </c>
      <c r="L14" s="37">
        <v>20</v>
      </c>
      <c r="M14" s="4" t="s">
        <v>63</v>
      </c>
      <c r="N14" s="35" t="s">
        <v>63</v>
      </c>
      <c r="O14" s="37">
        <v>1484</v>
      </c>
      <c r="P14" s="37">
        <v>1484</v>
      </c>
      <c r="Q14" s="4" t="s">
        <v>48</v>
      </c>
      <c r="R14" s="4"/>
      <c r="S14" s="48" t="s">
        <v>1170</v>
      </c>
      <c r="T14" s="35"/>
      <c r="U14" s="4" t="s">
        <v>132</v>
      </c>
      <c r="V14" s="35" t="s">
        <v>132</v>
      </c>
      <c r="W14" s="35" t="s">
        <v>1171</v>
      </c>
      <c r="X14" s="4" t="s">
        <v>1172</v>
      </c>
      <c r="Y14" s="4" t="s">
        <v>1238</v>
      </c>
      <c r="Z14" s="4" t="s">
        <v>1225</v>
      </c>
      <c r="AA14" s="4" t="s">
        <v>1173</v>
      </c>
      <c r="AB14" s="4" t="s">
        <v>32</v>
      </c>
      <c r="AC14" s="4" t="s">
        <v>1174</v>
      </c>
      <c r="AD14" s="4" t="s">
        <v>1175</v>
      </c>
      <c r="AE14" s="35" t="s">
        <v>1127</v>
      </c>
      <c r="AF14" s="4" t="s">
        <v>1178</v>
      </c>
      <c r="AG14" s="48" t="s">
        <v>1246</v>
      </c>
      <c r="AH14" s="35" t="s">
        <v>1176</v>
      </c>
      <c r="AI14" s="35" t="s">
        <v>1294</v>
      </c>
      <c r="AJ14" s="35"/>
      <c r="AL14" s="35" t="s">
        <v>1332</v>
      </c>
      <c r="AS14" s="4" t="s">
        <v>1267</v>
      </c>
      <c r="AT14" s="4" t="s">
        <v>675</v>
      </c>
      <c r="AU14" s="4" t="s">
        <v>48</v>
      </c>
      <c r="AV14" s="35" t="s">
        <v>737</v>
      </c>
      <c r="AW14" s="4" t="s">
        <v>736</v>
      </c>
      <c r="AX14" s="4" t="s">
        <v>727</v>
      </c>
      <c r="AY14" s="35" t="s">
        <v>51</v>
      </c>
      <c r="BA14" s="61" t="s">
        <v>669</v>
      </c>
      <c r="BB14" s="61" t="s">
        <v>32</v>
      </c>
      <c r="BC14" s="61" t="s">
        <v>1420</v>
      </c>
      <c r="BE14" s="61" t="s">
        <v>669</v>
      </c>
      <c r="BF14" s="61" t="s">
        <v>32</v>
      </c>
      <c r="BG14" s="61" t="s">
        <v>1429</v>
      </c>
      <c r="BH14" s="61" t="s">
        <v>32</v>
      </c>
      <c r="BI14" s="61" t="s">
        <v>669</v>
      </c>
    </row>
    <row r="15" spans="1:64" ht="31.5" customHeight="1" x14ac:dyDescent="0.25">
      <c r="A15" s="4" t="s">
        <v>194</v>
      </c>
      <c r="B15" s="58" t="s">
        <v>195</v>
      </c>
      <c r="C15" s="4" t="s">
        <v>28</v>
      </c>
      <c r="D15" s="4" t="s">
        <v>196</v>
      </c>
      <c r="E15" s="4" t="s">
        <v>30</v>
      </c>
      <c r="F15" s="4" t="s">
        <v>32</v>
      </c>
      <c r="G15" s="38">
        <v>2003</v>
      </c>
      <c r="H15" s="4" t="s">
        <v>197</v>
      </c>
      <c r="I15" s="4" t="s">
        <v>61</v>
      </c>
      <c r="J15" s="4" t="s">
        <v>139</v>
      </c>
      <c r="K15" s="4" t="s">
        <v>198</v>
      </c>
      <c r="L15" s="37">
        <v>27.4</v>
      </c>
      <c r="M15" s="4" t="s">
        <v>63</v>
      </c>
      <c r="N15" s="35" t="s">
        <v>63</v>
      </c>
      <c r="O15" s="37">
        <v>719</v>
      </c>
      <c r="P15" s="37">
        <v>719</v>
      </c>
      <c r="Q15" s="4" t="s">
        <v>199</v>
      </c>
      <c r="R15" s="4">
        <v>71.599999999999994</v>
      </c>
      <c r="S15" s="48" t="s">
        <v>200</v>
      </c>
      <c r="T15" s="35"/>
      <c r="U15" s="4" t="s">
        <v>182</v>
      </c>
      <c r="V15" s="35" t="s">
        <v>132</v>
      </c>
      <c r="W15" s="35" t="s">
        <v>201</v>
      </c>
      <c r="X15" s="4" t="s">
        <v>202</v>
      </c>
      <c r="Y15" s="4" t="s">
        <v>1238</v>
      </c>
      <c r="Z15" s="4" t="s">
        <v>1225</v>
      </c>
      <c r="AA15" s="4" t="s">
        <v>203</v>
      </c>
      <c r="AB15" s="4"/>
      <c r="AC15" s="4" t="s">
        <v>186</v>
      </c>
      <c r="AD15" s="4" t="s">
        <v>205</v>
      </c>
      <c r="AE15" s="35" t="s">
        <v>190</v>
      </c>
      <c r="AF15" s="4" t="s">
        <v>204</v>
      </c>
      <c r="AG15" s="48" t="s">
        <v>1247</v>
      </c>
      <c r="AH15" s="35" t="s">
        <v>206</v>
      </c>
      <c r="AI15" s="35" t="s">
        <v>1295</v>
      </c>
      <c r="AJ15" s="35"/>
      <c r="AK15" s="35" t="s">
        <v>1344</v>
      </c>
      <c r="AL15" s="35"/>
      <c r="AM15" s="4"/>
      <c r="AN15" s="35" t="s">
        <v>1344</v>
      </c>
      <c r="AO15" s="4"/>
      <c r="AP15" s="4"/>
      <c r="AQ15" s="4" t="s">
        <v>1344</v>
      </c>
      <c r="AR15" s="4"/>
      <c r="AS15" s="4" t="s">
        <v>746</v>
      </c>
      <c r="AT15" s="4" t="s">
        <v>192</v>
      </c>
      <c r="AU15" s="4" t="s">
        <v>48</v>
      </c>
      <c r="AV15" s="35" t="s">
        <v>748</v>
      </c>
      <c r="AW15" s="4" t="s">
        <v>747</v>
      </c>
      <c r="AX15" s="4" t="s">
        <v>739</v>
      </c>
      <c r="AY15" s="35" t="s">
        <v>51</v>
      </c>
      <c r="BA15" s="61" t="s">
        <v>32</v>
      </c>
      <c r="BB15" s="61" t="s">
        <v>669</v>
      </c>
      <c r="BC15" s="61" t="s">
        <v>1420</v>
      </c>
      <c r="BD15" s="61" t="s">
        <v>669</v>
      </c>
      <c r="BE15" s="61" t="s">
        <v>669</v>
      </c>
      <c r="BF15" s="61" t="s">
        <v>669</v>
      </c>
      <c r="BG15" s="61" t="s">
        <v>1429</v>
      </c>
      <c r="BH15" s="61" t="s">
        <v>669</v>
      </c>
      <c r="BI15" s="61" t="s">
        <v>669</v>
      </c>
    </row>
    <row r="16" spans="1:64" ht="39" customHeight="1" x14ac:dyDescent="0.25">
      <c r="A16" s="40" t="s">
        <v>517</v>
      </c>
      <c r="B16" s="63" t="s">
        <v>518</v>
      </c>
      <c r="C16" s="40" t="s">
        <v>28</v>
      </c>
      <c r="D16" s="40" t="s">
        <v>519</v>
      </c>
      <c r="E16" s="40" t="s">
        <v>30</v>
      </c>
      <c r="F16" s="40" t="s">
        <v>32</v>
      </c>
      <c r="G16" s="38">
        <v>2003</v>
      </c>
      <c r="H16" s="40" t="s">
        <v>1169</v>
      </c>
      <c r="I16" s="40" t="s">
        <v>61</v>
      </c>
      <c r="J16" s="40" t="s">
        <v>632</v>
      </c>
      <c r="K16" s="40">
        <v>20</v>
      </c>
      <c r="L16" s="42">
        <v>20</v>
      </c>
      <c r="M16" s="40" t="s">
        <v>63</v>
      </c>
      <c r="N16" s="44" t="s">
        <v>63</v>
      </c>
      <c r="O16" s="42">
        <v>1484</v>
      </c>
      <c r="P16" s="42">
        <v>1484</v>
      </c>
      <c r="Q16" s="40" t="s">
        <v>48</v>
      </c>
      <c r="R16" s="40"/>
      <c r="S16" s="48" t="s">
        <v>1170</v>
      </c>
      <c r="T16" s="44"/>
      <c r="U16" s="40" t="s">
        <v>132</v>
      </c>
      <c r="V16" s="44" t="s">
        <v>132</v>
      </c>
      <c r="W16" s="44" t="s">
        <v>1180</v>
      </c>
      <c r="X16" s="40" t="s">
        <v>1172</v>
      </c>
      <c r="Y16" s="4" t="s">
        <v>1238</v>
      </c>
      <c r="Z16" s="47"/>
      <c r="AA16" s="40" t="s">
        <v>1173</v>
      </c>
      <c r="AB16" s="40" t="s">
        <v>32</v>
      </c>
      <c r="AC16" s="40" t="s">
        <v>1174</v>
      </c>
      <c r="AD16" s="40" t="s">
        <v>1175</v>
      </c>
      <c r="AE16" s="44" t="s">
        <v>1127</v>
      </c>
      <c r="AF16" s="40" t="s">
        <v>1182</v>
      </c>
      <c r="AG16" s="48" t="s">
        <v>1246</v>
      </c>
      <c r="AH16" s="44" t="s">
        <v>1181</v>
      </c>
      <c r="AI16" s="35" t="s">
        <v>1268</v>
      </c>
      <c r="AJ16" s="35"/>
      <c r="AK16" s="35" t="s">
        <v>1268</v>
      </c>
      <c r="AL16" s="35"/>
      <c r="AM16" s="4"/>
      <c r="AN16" s="35"/>
      <c r="AO16" s="4"/>
      <c r="AP16" s="4"/>
      <c r="AQ16" s="4" t="s">
        <v>1268</v>
      </c>
      <c r="AS16" s="4" t="s">
        <v>1268</v>
      </c>
      <c r="AT16" s="4" t="s">
        <v>763</v>
      </c>
      <c r="AU16" s="4" t="s">
        <v>48</v>
      </c>
      <c r="AV16" s="35" t="s">
        <v>764</v>
      </c>
      <c r="AW16" s="4" t="s">
        <v>765</v>
      </c>
      <c r="AX16" s="4" t="s">
        <v>753</v>
      </c>
      <c r="AY16" s="35" t="s">
        <v>51</v>
      </c>
      <c r="BA16" s="61" t="s">
        <v>669</v>
      </c>
      <c r="BB16" s="61" t="s">
        <v>669</v>
      </c>
      <c r="BC16" s="61" t="s">
        <v>1420</v>
      </c>
      <c r="BD16" s="61" t="s">
        <v>669</v>
      </c>
      <c r="BE16" s="61" t="s">
        <v>669</v>
      </c>
      <c r="BF16" s="61" t="s">
        <v>669</v>
      </c>
      <c r="BG16" s="61" t="s">
        <v>1429</v>
      </c>
      <c r="BH16" s="61" t="s">
        <v>669</v>
      </c>
      <c r="BI16" s="61" t="s">
        <v>669</v>
      </c>
    </row>
    <row r="17" spans="1:64" ht="41.25" customHeight="1" x14ac:dyDescent="0.25">
      <c r="A17" s="4" t="s">
        <v>378</v>
      </c>
      <c r="B17" s="58" t="s">
        <v>380</v>
      </c>
      <c r="C17" s="4" t="s">
        <v>28</v>
      </c>
      <c r="D17" s="4" t="s">
        <v>379</v>
      </c>
      <c r="E17" s="4" t="s">
        <v>30</v>
      </c>
      <c r="F17" s="4" t="s">
        <v>32</v>
      </c>
      <c r="G17" s="38">
        <v>2005</v>
      </c>
      <c r="H17" s="4" t="s">
        <v>662</v>
      </c>
      <c r="I17" s="4" t="s">
        <v>61</v>
      </c>
      <c r="J17" s="4" t="s">
        <v>782</v>
      </c>
      <c r="K17" s="4" t="s">
        <v>783</v>
      </c>
      <c r="L17" s="37">
        <v>25.64</v>
      </c>
      <c r="M17" s="4" t="s">
        <v>63</v>
      </c>
      <c r="N17" s="35" t="s">
        <v>63</v>
      </c>
      <c r="O17" s="37">
        <v>161</v>
      </c>
      <c r="P17" s="37">
        <v>161</v>
      </c>
      <c r="Q17" s="4" t="s">
        <v>785</v>
      </c>
      <c r="R17" s="4">
        <v>78.3</v>
      </c>
      <c r="S17" s="48" t="s">
        <v>784</v>
      </c>
      <c r="T17" s="35"/>
      <c r="U17" s="4" t="s">
        <v>89</v>
      </c>
      <c r="V17" s="35" t="s">
        <v>132</v>
      </c>
      <c r="W17" s="35" t="s">
        <v>48</v>
      </c>
      <c r="X17" s="4" t="s">
        <v>786</v>
      </c>
      <c r="Y17" s="4" t="s">
        <v>1238</v>
      </c>
      <c r="Z17" s="4" t="s">
        <v>1225</v>
      </c>
      <c r="AA17" s="4" t="s">
        <v>790</v>
      </c>
      <c r="AB17" s="4" t="s">
        <v>32</v>
      </c>
      <c r="AC17" s="4" t="s">
        <v>787</v>
      </c>
      <c r="AD17" s="4" t="s">
        <v>187</v>
      </c>
      <c r="AE17" s="35" t="s">
        <v>190</v>
      </c>
      <c r="AF17" s="4" t="s">
        <v>789</v>
      </c>
      <c r="AG17" s="48" t="s">
        <v>1247</v>
      </c>
      <c r="AH17" s="35" t="s">
        <v>788</v>
      </c>
      <c r="AI17" s="35"/>
      <c r="AJ17" s="35"/>
      <c r="AL17" s="35" t="s">
        <v>1333</v>
      </c>
      <c r="AS17" s="4" t="s">
        <v>777</v>
      </c>
      <c r="AT17" s="4" t="s">
        <v>778</v>
      </c>
      <c r="AU17" s="4" t="s">
        <v>48</v>
      </c>
      <c r="AV17" s="35" t="s">
        <v>780</v>
      </c>
      <c r="AW17" s="4" t="s">
        <v>779</v>
      </c>
      <c r="AX17" s="4" t="s">
        <v>781</v>
      </c>
      <c r="AY17" s="35" t="s">
        <v>51</v>
      </c>
      <c r="BA17" s="61" t="s">
        <v>669</v>
      </c>
      <c r="BB17" s="61" t="s">
        <v>669</v>
      </c>
      <c r="BC17" s="61" t="s">
        <v>669</v>
      </c>
      <c r="BD17" s="61" t="s">
        <v>669</v>
      </c>
      <c r="BE17" s="61" t="s">
        <v>669</v>
      </c>
      <c r="BF17" s="61" t="s">
        <v>669</v>
      </c>
      <c r="BG17" s="61" t="s">
        <v>1429</v>
      </c>
      <c r="BH17" s="61" t="s">
        <v>669</v>
      </c>
      <c r="BI17" s="61" t="s">
        <v>669</v>
      </c>
    </row>
    <row r="18" spans="1:64" s="4" customFormat="1" ht="34.5" customHeight="1" x14ac:dyDescent="0.25">
      <c r="A18" s="4" t="s">
        <v>408</v>
      </c>
      <c r="B18" s="58" t="s">
        <v>409</v>
      </c>
      <c r="C18" s="4" t="s">
        <v>28</v>
      </c>
      <c r="D18" s="4" t="s">
        <v>410</v>
      </c>
      <c r="E18" s="4" t="s">
        <v>30</v>
      </c>
      <c r="F18" s="4" t="s">
        <v>32</v>
      </c>
      <c r="G18" s="38">
        <v>2007</v>
      </c>
      <c r="H18" s="4" t="s">
        <v>662</v>
      </c>
      <c r="I18" s="4" t="s">
        <v>61</v>
      </c>
      <c r="J18" s="4" t="s">
        <v>839</v>
      </c>
      <c r="K18" s="4" t="s">
        <v>48</v>
      </c>
      <c r="L18" s="37"/>
      <c r="M18" s="4" t="s">
        <v>63</v>
      </c>
      <c r="N18" s="35" t="s">
        <v>63</v>
      </c>
      <c r="O18" s="37">
        <v>152</v>
      </c>
      <c r="P18" s="37">
        <v>152</v>
      </c>
      <c r="Q18" s="4">
        <v>0.96</v>
      </c>
      <c r="R18" s="4">
        <v>96</v>
      </c>
      <c r="S18" s="48" t="s">
        <v>843</v>
      </c>
      <c r="T18" s="35"/>
      <c r="U18" s="4" t="s">
        <v>132</v>
      </c>
      <c r="V18" s="35" t="s">
        <v>132</v>
      </c>
      <c r="W18" s="35" t="s">
        <v>840</v>
      </c>
      <c r="X18" s="4" t="s">
        <v>842</v>
      </c>
      <c r="Y18" s="4" t="s">
        <v>1238</v>
      </c>
      <c r="Z18" s="4" t="s">
        <v>1225</v>
      </c>
      <c r="AA18" s="4" t="s">
        <v>844</v>
      </c>
      <c r="AB18" s="4" t="s">
        <v>32</v>
      </c>
      <c r="AC18" s="4" t="s">
        <v>821</v>
      </c>
      <c r="AD18" s="4" t="s">
        <v>822</v>
      </c>
      <c r="AE18" s="35" t="s">
        <v>44</v>
      </c>
      <c r="AF18" s="4" t="s">
        <v>845</v>
      </c>
      <c r="AG18" s="48" t="s">
        <v>1246</v>
      </c>
      <c r="AH18" s="35" t="s">
        <v>846</v>
      </c>
      <c r="AI18" s="35" t="s">
        <v>1296</v>
      </c>
      <c r="AJ18" s="35" t="s">
        <v>1274</v>
      </c>
      <c r="AK18" s="35" t="s">
        <v>1321</v>
      </c>
      <c r="AL18" s="35"/>
      <c r="AN18" s="35" t="s">
        <v>1345</v>
      </c>
      <c r="AO18" s="4" t="s">
        <v>1355</v>
      </c>
      <c r="AP18" s="4" t="s">
        <v>1352</v>
      </c>
      <c r="AQ18" s="4" t="s">
        <v>1353</v>
      </c>
      <c r="AR18" s="4" t="s">
        <v>1361</v>
      </c>
      <c r="AT18" s="4" t="s">
        <v>791</v>
      </c>
      <c r="AU18" s="4" t="s">
        <v>48</v>
      </c>
      <c r="AV18" s="35" t="s">
        <v>1387</v>
      </c>
      <c r="AW18" s="4" t="s">
        <v>792</v>
      </c>
      <c r="AX18" s="4" t="s">
        <v>48</v>
      </c>
      <c r="AY18" s="35" t="s">
        <v>51</v>
      </c>
      <c r="BA18" s="61" t="s">
        <v>669</v>
      </c>
      <c r="BB18" s="61" t="s">
        <v>669</v>
      </c>
      <c r="BC18" s="61" t="s">
        <v>669</v>
      </c>
      <c r="BD18" s="61" t="s">
        <v>669</v>
      </c>
      <c r="BE18" s="61" t="s">
        <v>669</v>
      </c>
      <c r="BF18" s="61" t="s">
        <v>669</v>
      </c>
      <c r="BG18" s="61" t="s">
        <v>1429</v>
      </c>
      <c r="BH18" s="61" t="s">
        <v>669</v>
      </c>
      <c r="BI18" s="61" t="s">
        <v>669</v>
      </c>
      <c r="BJ18"/>
      <c r="BK18"/>
      <c r="BL18"/>
    </row>
    <row r="19" spans="1:64" ht="31.5" customHeight="1" x14ac:dyDescent="0.25">
      <c r="A19" s="4" t="s">
        <v>402</v>
      </c>
      <c r="B19" s="58" t="s">
        <v>403</v>
      </c>
      <c r="C19" s="4" t="s">
        <v>28</v>
      </c>
      <c r="D19" s="4" t="s">
        <v>404</v>
      </c>
      <c r="E19" s="4" t="s">
        <v>30</v>
      </c>
      <c r="F19" s="4" t="s">
        <v>32</v>
      </c>
      <c r="G19" s="38">
        <v>2008</v>
      </c>
      <c r="H19" s="4" t="s">
        <v>662</v>
      </c>
      <c r="I19" s="4" t="s">
        <v>61</v>
      </c>
      <c r="J19" s="4" t="s">
        <v>139</v>
      </c>
      <c r="K19" s="4" t="s">
        <v>1211</v>
      </c>
      <c r="L19" s="37">
        <v>27.5</v>
      </c>
      <c r="M19" s="4" t="s">
        <v>63</v>
      </c>
      <c r="N19" s="35" t="s">
        <v>63</v>
      </c>
      <c r="O19" s="37">
        <v>479</v>
      </c>
      <c r="P19" s="37">
        <v>479</v>
      </c>
      <c r="Q19" s="4">
        <v>0.95</v>
      </c>
      <c r="R19" s="4">
        <v>95</v>
      </c>
      <c r="S19" s="48" t="s">
        <v>817</v>
      </c>
      <c r="T19" s="35"/>
      <c r="U19" s="4" t="s">
        <v>132</v>
      </c>
      <c r="V19" s="35" t="s">
        <v>132</v>
      </c>
      <c r="W19" s="35" t="s">
        <v>818</v>
      </c>
      <c r="X19" s="4" t="s">
        <v>819</v>
      </c>
      <c r="Y19" s="4" t="s">
        <v>1238</v>
      </c>
      <c r="Z19" s="4" t="s">
        <v>1225</v>
      </c>
      <c r="AA19" s="4" t="s">
        <v>1399</v>
      </c>
      <c r="AB19" s="4" t="s">
        <v>32</v>
      </c>
      <c r="AC19" s="4" t="s">
        <v>821</v>
      </c>
      <c r="AD19" s="4" t="s">
        <v>822</v>
      </c>
      <c r="AE19" s="35" t="s">
        <v>44</v>
      </c>
      <c r="AF19" s="4" t="s">
        <v>823</v>
      </c>
      <c r="AG19" s="48" t="s">
        <v>1249</v>
      </c>
      <c r="AH19" s="35" t="s">
        <v>824</v>
      </c>
      <c r="AI19" s="35" t="s">
        <v>1297</v>
      </c>
      <c r="AJ19" s="35"/>
      <c r="AO19" s="12" t="s">
        <v>1354</v>
      </c>
      <c r="AS19" s="4"/>
      <c r="AT19" s="4" t="s">
        <v>675</v>
      </c>
      <c r="AU19" s="4" t="s">
        <v>48</v>
      </c>
      <c r="AV19" s="35" t="s">
        <v>48</v>
      </c>
      <c r="AW19" s="4" t="s">
        <v>48</v>
      </c>
      <c r="AX19" s="4" t="s">
        <v>48</v>
      </c>
      <c r="AY19" s="35" t="s">
        <v>51</v>
      </c>
      <c r="BA19" s="61" t="s">
        <v>32</v>
      </c>
      <c r="BB19" s="61" t="s">
        <v>32</v>
      </c>
      <c r="BC19" s="61" t="s">
        <v>1420</v>
      </c>
      <c r="BD19" s="61" t="s">
        <v>669</v>
      </c>
      <c r="BE19" s="61" t="s">
        <v>32</v>
      </c>
      <c r="BF19" s="61" t="s">
        <v>32</v>
      </c>
      <c r="BG19" s="61" t="s">
        <v>1429</v>
      </c>
      <c r="BH19" s="61" t="s">
        <v>32</v>
      </c>
      <c r="BI19" s="61" t="s">
        <v>669</v>
      </c>
    </row>
    <row r="20" spans="1:64" ht="32.25" customHeight="1" x14ac:dyDescent="0.25">
      <c r="A20" s="4" t="s">
        <v>514</v>
      </c>
      <c r="B20" s="4" t="s">
        <v>516</v>
      </c>
      <c r="C20" s="4" t="s">
        <v>28</v>
      </c>
      <c r="D20" s="4" t="s">
        <v>515</v>
      </c>
      <c r="E20" s="4" t="s">
        <v>30</v>
      </c>
      <c r="F20" s="4" t="s">
        <v>32</v>
      </c>
      <c r="G20" s="38">
        <v>2010</v>
      </c>
      <c r="H20" s="4" t="s">
        <v>240</v>
      </c>
      <c r="I20" s="4" t="s">
        <v>61</v>
      </c>
      <c r="J20" s="4" t="s">
        <v>1133</v>
      </c>
      <c r="K20" s="4" t="s">
        <v>1134</v>
      </c>
      <c r="L20" s="37">
        <v>26.18</v>
      </c>
      <c r="M20" s="4" t="s">
        <v>63</v>
      </c>
      <c r="N20" s="35" t="s">
        <v>63</v>
      </c>
      <c r="O20" s="37">
        <v>179</v>
      </c>
      <c r="P20" s="37">
        <v>179</v>
      </c>
      <c r="Q20" s="4">
        <v>0.18</v>
      </c>
      <c r="R20" s="4">
        <v>18</v>
      </c>
      <c r="S20" s="48" t="s">
        <v>1135</v>
      </c>
      <c r="T20" s="35" t="s">
        <v>1220</v>
      </c>
      <c r="U20" s="4" t="s">
        <v>132</v>
      </c>
      <c r="V20" s="35" t="s">
        <v>132</v>
      </c>
      <c r="W20" s="35" t="s">
        <v>48</v>
      </c>
      <c r="X20" s="4" t="s">
        <v>1136</v>
      </c>
      <c r="Y20" s="4" t="s">
        <v>1238</v>
      </c>
      <c r="Z20" s="4" t="s">
        <v>1225</v>
      </c>
      <c r="AA20" s="4" t="s">
        <v>1137</v>
      </c>
      <c r="AB20" s="4" t="s">
        <v>669</v>
      </c>
      <c r="AC20" s="4" t="s">
        <v>1139</v>
      </c>
      <c r="AD20" s="4" t="s">
        <v>1138</v>
      </c>
      <c r="AE20" s="35" t="s">
        <v>920</v>
      </c>
      <c r="AF20" s="4" t="s">
        <v>1140</v>
      </c>
      <c r="AG20" s="48" t="s">
        <v>1246</v>
      </c>
      <c r="AH20" s="35" t="s">
        <v>1388</v>
      </c>
      <c r="AI20" s="35"/>
      <c r="AJ20" s="35"/>
      <c r="AS20" s="4"/>
      <c r="AT20" s="4" t="s">
        <v>815</v>
      </c>
      <c r="AU20" s="4" t="s">
        <v>48</v>
      </c>
      <c r="AV20" s="35" t="s">
        <v>48</v>
      </c>
      <c r="AW20" s="4" t="s">
        <v>48</v>
      </c>
      <c r="AX20" s="4" t="s">
        <v>809</v>
      </c>
      <c r="AY20" s="35" t="s">
        <v>51</v>
      </c>
      <c r="BA20" s="61" t="s">
        <v>669</v>
      </c>
      <c r="BB20" s="61" t="s">
        <v>669</v>
      </c>
      <c r="BC20" s="61" t="s">
        <v>1420</v>
      </c>
      <c r="BD20" s="61" t="s">
        <v>669</v>
      </c>
      <c r="BE20" s="61" t="s">
        <v>669</v>
      </c>
      <c r="BF20" s="61" t="s">
        <v>669</v>
      </c>
      <c r="BG20" s="61" t="s">
        <v>1429</v>
      </c>
      <c r="BH20" s="61" t="s">
        <v>669</v>
      </c>
      <c r="BI20" s="61" t="s">
        <v>669</v>
      </c>
    </row>
    <row r="21" spans="1:64" ht="41.25" customHeight="1" x14ac:dyDescent="0.25">
      <c r="A21" s="4" t="s">
        <v>405</v>
      </c>
      <c r="B21" s="58" t="s">
        <v>407</v>
      </c>
      <c r="C21" s="4" t="s">
        <v>28</v>
      </c>
      <c r="D21" s="4" t="s">
        <v>406</v>
      </c>
      <c r="E21" s="4" t="s">
        <v>30</v>
      </c>
      <c r="F21" s="4" t="s">
        <v>32</v>
      </c>
      <c r="G21" s="38">
        <v>2011</v>
      </c>
      <c r="H21" s="4" t="s">
        <v>240</v>
      </c>
      <c r="I21" s="4" t="s">
        <v>61</v>
      </c>
      <c r="J21" s="4" t="s">
        <v>827</v>
      </c>
      <c r="K21" s="4" t="s">
        <v>828</v>
      </c>
      <c r="L21" s="37">
        <v>18.57</v>
      </c>
      <c r="M21" s="4" t="s">
        <v>63</v>
      </c>
      <c r="N21" s="35" t="s">
        <v>63</v>
      </c>
      <c r="O21" s="37">
        <v>573</v>
      </c>
      <c r="P21" s="37">
        <v>573</v>
      </c>
      <c r="Q21" s="4" t="s">
        <v>829</v>
      </c>
      <c r="R21" s="4">
        <v>98.8</v>
      </c>
      <c r="S21" s="48" t="s">
        <v>830</v>
      </c>
      <c r="T21" s="35"/>
      <c r="U21" s="4" t="s">
        <v>132</v>
      </c>
      <c r="V21" s="35" t="s">
        <v>132</v>
      </c>
      <c r="W21" s="35" t="s">
        <v>48</v>
      </c>
      <c r="X21" s="4" t="s">
        <v>832</v>
      </c>
      <c r="Y21" s="4" t="s">
        <v>1238</v>
      </c>
      <c r="Z21" s="4"/>
      <c r="AA21" s="4" t="s">
        <v>833</v>
      </c>
      <c r="AB21" s="4" t="s">
        <v>32</v>
      </c>
      <c r="AC21" s="4" t="s">
        <v>759</v>
      </c>
      <c r="AD21" s="4" t="s">
        <v>247</v>
      </c>
      <c r="AE21" s="35" t="s">
        <v>44</v>
      </c>
      <c r="AF21" s="35" t="s">
        <v>834</v>
      </c>
      <c r="AG21" s="48" t="s">
        <v>1247</v>
      </c>
      <c r="AH21" s="35" t="s">
        <v>1389</v>
      </c>
      <c r="AI21" s="35" t="s">
        <v>1298</v>
      </c>
      <c r="AJ21" s="35" t="s">
        <v>1275</v>
      </c>
      <c r="AK21" s="35" t="s">
        <v>1357</v>
      </c>
      <c r="AL21" s="35"/>
      <c r="AM21" s="4" t="s">
        <v>1340</v>
      </c>
      <c r="AN21" s="35" t="s">
        <v>1346</v>
      </c>
      <c r="AO21" s="4"/>
      <c r="AP21" s="4" t="s">
        <v>1356</v>
      </c>
      <c r="AQ21" s="4" t="s">
        <v>1357</v>
      </c>
      <c r="AR21" s="4" t="s">
        <v>1357</v>
      </c>
      <c r="AS21" s="4"/>
      <c r="AT21" s="4" t="s">
        <v>815</v>
      </c>
      <c r="AU21" s="4" t="s">
        <v>48</v>
      </c>
      <c r="AV21" s="35" t="s">
        <v>825</v>
      </c>
      <c r="AW21" s="4" t="s">
        <v>48</v>
      </c>
      <c r="AX21" s="4" t="s">
        <v>826</v>
      </c>
      <c r="AY21" s="35" t="s">
        <v>51</v>
      </c>
      <c r="BA21" s="61" t="s">
        <v>669</v>
      </c>
      <c r="BB21" s="61" t="s">
        <v>669</v>
      </c>
      <c r="BC21" s="61" t="s">
        <v>1420</v>
      </c>
      <c r="BD21" s="61" t="s">
        <v>669</v>
      </c>
      <c r="BE21" s="61" t="s">
        <v>669</v>
      </c>
      <c r="BF21" s="61" t="s">
        <v>669</v>
      </c>
      <c r="BG21" s="61" t="s">
        <v>1429</v>
      </c>
      <c r="BH21" s="61" t="s">
        <v>669</v>
      </c>
      <c r="BI21" s="61" t="s">
        <v>669</v>
      </c>
    </row>
    <row r="22" spans="1:64" ht="57.75" customHeight="1" x14ac:dyDescent="0.25">
      <c r="A22" s="4" t="s">
        <v>237</v>
      </c>
      <c r="B22" s="58" t="s">
        <v>238</v>
      </c>
      <c r="C22" s="4" t="s">
        <v>28</v>
      </c>
      <c r="D22" s="4" t="s">
        <v>239</v>
      </c>
      <c r="E22" s="4" t="s">
        <v>30</v>
      </c>
      <c r="F22" s="4" t="s">
        <v>32</v>
      </c>
      <c r="G22" s="38">
        <v>2012</v>
      </c>
      <c r="H22" s="4" t="s">
        <v>240</v>
      </c>
      <c r="I22" s="4" t="s">
        <v>241</v>
      </c>
      <c r="J22" s="4" t="s">
        <v>35</v>
      </c>
      <c r="K22" s="4" t="s">
        <v>244</v>
      </c>
      <c r="L22" s="37">
        <v>18.57</v>
      </c>
      <c r="M22" s="4" t="s">
        <v>63</v>
      </c>
      <c r="N22" s="35" t="s">
        <v>63</v>
      </c>
      <c r="O22" s="37">
        <v>580</v>
      </c>
      <c r="P22" s="37">
        <v>580</v>
      </c>
      <c r="Q22" s="4" t="s">
        <v>242</v>
      </c>
      <c r="R22" s="4">
        <v>100</v>
      </c>
      <c r="S22" s="48" t="s">
        <v>243</v>
      </c>
      <c r="T22" s="35"/>
      <c r="U22" s="4" t="s">
        <v>182</v>
      </c>
      <c r="V22" s="35" t="s">
        <v>132</v>
      </c>
      <c r="W22" s="35" t="s">
        <v>48</v>
      </c>
      <c r="X22" s="4" t="s">
        <v>245</v>
      </c>
      <c r="Y22" s="4" t="s">
        <v>1238</v>
      </c>
      <c r="Z22" s="4" t="s">
        <v>1225</v>
      </c>
      <c r="AA22" s="4" t="s">
        <v>246</v>
      </c>
      <c r="AB22" s="4" t="s">
        <v>32</v>
      </c>
      <c r="AC22" s="4" t="s">
        <v>186</v>
      </c>
      <c r="AD22" s="4" t="s">
        <v>247</v>
      </c>
      <c r="AE22" s="35" t="s">
        <v>44</v>
      </c>
      <c r="AF22" s="4" t="s">
        <v>249</v>
      </c>
      <c r="AG22" s="48" t="s">
        <v>1247</v>
      </c>
      <c r="AH22" s="35" t="s">
        <v>1390</v>
      </c>
      <c r="AI22" s="35"/>
      <c r="AJ22" s="35" t="s">
        <v>1276</v>
      </c>
      <c r="AS22" s="4"/>
      <c r="AT22" s="4" t="s">
        <v>836</v>
      </c>
      <c r="AU22" s="4" t="s">
        <v>48</v>
      </c>
      <c r="AV22" s="35" t="s">
        <v>1391</v>
      </c>
      <c r="AW22" s="4" t="s">
        <v>837</v>
      </c>
      <c r="AX22" s="4" t="s">
        <v>831</v>
      </c>
      <c r="AY22" s="35" t="s">
        <v>51</v>
      </c>
      <c r="BA22" s="61" t="s">
        <v>32</v>
      </c>
      <c r="BB22" s="61" t="s">
        <v>669</v>
      </c>
      <c r="BC22" s="61" t="s">
        <v>1420</v>
      </c>
      <c r="BD22" s="61" t="s">
        <v>669</v>
      </c>
      <c r="BE22" s="61" t="s">
        <v>669</v>
      </c>
      <c r="BF22" s="61" t="s">
        <v>669</v>
      </c>
      <c r="BG22" s="61" t="s">
        <v>1429</v>
      </c>
      <c r="BH22" s="61" t="s">
        <v>669</v>
      </c>
      <c r="BI22" s="61" t="s">
        <v>669</v>
      </c>
    </row>
    <row r="23" spans="1:64" ht="75.75" customHeight="1" x14ac:dyDescent="0.25">
      <c r="A23" s="4" t="s">
        <v>424</v>
      </c>
      <c r="B23" s="58" t="s">
        <v>425</v>
      </c>
      <c r="C23" s="4" t="s">
        <v>28</v>
      </c>
      <c r="D23" s="4" t="s">
        <v>423</v>
      </c>
      <c r="E23" s="4" t="s">
        <v>30</v>
      </c>
      <c r="F23" s="4" t="s">
        <v>32</v>
      </c>
      <c r="G23" s="38">
        <v>2012</v>
      </c>
      <c r="H23" s="4" t="s">
        <v>849</v>
      </c>
      <c r="I23" s="4" t="s">
        <v>61</v>
      </c>
      <c r="J23" s="4" t="s">
        <v>850</v>
      </c>
      <c r="K23" s="4" t="s">
        <v>852</v>
      </c>
      <c r="L23" s="37">
        <v>21.5</v>
      </c>
      <c r="M23" s="4" t="s">
        <v>63</v>
      </c>
      <c r="N23" s="35" t="s">
        <v>63</v>
      </c>
      <c r="O23" s="37">
        <v>590</v>
      </c>
      <c r="P23" s="37">
        <v>590</v>
      </c>
      <c r="Q23" s="4" t="s">
        <v>851</v>
      </c>
      <c r="R23" s="4">
        <v>92.5</v>
      </c>
      <c r="S23" s="48" t="s">
        <v>853</v>
      </c>
      <c r="T23" s="35"/>
      <c r="U23" s="4" t="s">
        <v>132</v>
      </c>
      <c r="V23" s="35" t="s">
        <v>132</v>
      </c>
      <c r="W23" s="35" t="s">
        <v>854</v>
      </c>
      <c r="X23" s="4" t="s">
        <v>855</v>
      </c>
      <c r="Y23" s="4" t="s">
        <v>1238</v>
      </c>
      <c r="Z23" s="4" t="s">
        <v>1225</v>
      </c>
      <c r="AA23" s="4" t="s">
        <v>856</v>
      </c>
      <c r="AB23" s="4" t="s">
        <v>32</v>
      </c>
      <c r="AC23" s="4" t="s">
        <v>759</v>
      </c>
      <c r="AD23" s="4" t="s">
        <v>732</v>
      </c>
      <c r="AE23" s="35" t="s">
        <v>857</v>
      </c>
      <c r="AF23" s="4" t="s">
        <v>858</v>
      </c>
      <c r="AG23" s="48" t="s">
        <v>1246</v>
      </c>
      <c r="AH23" s="35" t="s">
        <v>859</v>
      </c>
      <c r="AI23" s="35" t="s">
        <v>1268</v>
      </c>
      <c r="AJ23" s="35" t="s">
        <v>1277</v>
      </c>
      <c r="AR23" s="12" t="s">
        <v>1362</v>
      </c>
      <c r="AS23" s="4"/>
      <c r="AT23" s="4" t="s">
        <v>675</v>
      </c>
      <c r="AU23" s="4" t="s">
        <v>48</v>
      </c>
      <c r="AV23" s="35" t="s">
        <v>48</v>
      </c>
      <c r="AW23" s="4" t="s">
        <v>48</v>
      </c>
      <c r="AX23" s="4" t="s">
        <v>841</v>
      </c>
      <c r="AY23" s="35" t="s">
        <v>51</v>
      </c>
      <c r="BA23" s="61" t="s">
        <v>32</v>
      </c>
      <c r="BB23" s="61" t="s">
        <v>32</v>
      </c>
      <c r="BC23" s="61" t="s">
        <v>1420</v>
      </c>
      <c r="BD23" s="61" t="s">
        <v>669</v>
      </c>
      <c r="BE23" s="61" t="s">
        <v>669</v>
      </c>
      <c r="BF23" s="61" t="s">
        <v>32</v>
      </c>
      <c r="BG23" s="61" t="s">
        <v>1429</v>
      </c>
      <c r="BH23" s="61" t="s">
        <v>32</v>
      </c>
      <c r="BI23" s="61" t="s">
        <v>669</v>
      </c>
    </row>
    <row r="24" spans="1:64" ht="74.25" customHeight="1" x14ac:dyDescent="0.25">
      <c r="A24" s="4" t="s">
        <v>177</v>
      </c>
      <c r="B24" s="58" t="s">
        <v>178</v>
      </c>
      <c r="C24" s="4" t="s">
        <v>28</v>
      </c>
      <c r="D24" s="4" t="s">
        <v>179</v>
      </c>
      <c r="E24" s="4" t="s">
        <v>30</v>
      </c>
      <c r="F24" s="4" t="s">
        <v>32</v>
      </c>
      <c r="G24" s="38">
        <v>2014</v>
      </c>
      <c r="H24" s="4" t="s">
        <v>33</v>
      </c>
      <c r="I24" s="4" t="s">
        <v>34</v>
      </c>
      <c r="J24" s="4" t="s">
        <v>35</v>
      </c>
      <c r="K24" s="4" t="s">
        <v>48</v>
      </c>
      <c r="L24" s="37"/>
      <c r="M24" s="4" t="s">
        <v>63</v>
      </c>
      <c r="N24" s="35" t="s">
        <v>63</v>
      </c>
      <c r="O24" s="37">
        <v>170</v>
      </c>
      <c r="P24" s="37">
        <v>170</v>
      </c>
      <c r="Q24" s="4" t="s">
        <v>180</v>
      </c>
      <c r="R24" s="4">
        <v>96.6</v>
      </c>
      <c r="S24" s="48" t="s">
        <v>181</v>
      </c>
      <c r="T24" s="35"/>
      <c r="U24" s="4" t="s">
        <v>182</v>
      </c>
      <c r="V24" s="35" t="s">
        <v>132</v>
      </c>
      <c r="W24" s="35" t="s">
        <v>183</v>
      </c>
      <c r="X24" s="4" t="s">
        <v>185</v>
      </c>
      <c r="Y24" s="4" t="s">
        <v>1238</v>
      </c>
      <c r="Z24" s="4" t="s">
        <v>1225</v>
      </c>
      <c r="AA24" s="4" t="s">
        <v>721</v>
      </c>
      <c r="AB24" s="4" t="s">
        <v>32</v>
      </c>
      <c r="AC24" s="4" t="s">
        <v>186</v>
      </c>
      <c r="AD24" s="4" t="s">
        <v>187</v>
      </c>
      <c r="AE24" s="35" t="s">
        <v>190</v>
      </c>
      <c r="AF24" s="4" t="s">
        <v>184</v>
      </c>
      <c r="AG24" s="48" t="s">
        <v>1245</v>
      </c>
      <c r="AH24" s="35" t="s">
        <v>191</v>
      </c>
      <c r="AI24" s="35" t="s">
        <v>1299</v>
      </c>
      <c r="AJ24" s="35"/>
      <c r="AL24" s="35" t="s">
        <v>1334</v>
      </c>
      <c r="AS24" s="4"/>
      <c r="AT24" s="4" t="s">
        <v>860</v>
      </c>
      <c r="AU24" s="4"/>
      <c r="AV24" s="35" t="s">
        <v>48</v>
      </c>
      <c r="AW24" s="4" t="s">
        <v>861</v>
      </c>
      <c r="AX24" s="4" t="s">
        <v>48</v>
      </c>
      <c r="AY24" s="35" t="s">
        <v>51</v>
      </c>
      <c r="BA24" s="61" t="s">
        <v>32</v>
      </c>
      <c r="BB24" s="61" t="s">
        <v>32</v>
      </c>
      <c r="BC24" s="61" t="s">
        <v>1420</v>
      </c>
      <c r="BD24" s="61" t="s">
        <v>669</v>
      </c>
      <c r="BE24" s="61" t="s">
        <v>669</v>
      </c>
      <c r="BF24" s="61" t="s">
        <v>32</v>
      </c>
      <c r="BG24" s="61" t="s">
        <v>1429</v>
      </c>
      <c r="BH24" s="61" t="s">
        <v>32</v>
      </c>
      <c r="BI24" s="61" t="s">
        <v>669</v>
      </c>
    </row>
    <row r="25" spans="1:64" ht="69" customHeight="1" x14ac:dyDescent="0.25">
      <c r="A25" s="4" t="s">
        <v>307</v>
      </c>
      <c r="B25" s="58" t="s">
        <v>308</v>
      </c>
      <c r="C25" s="4" t="s">
        <v>28</v>
      </c>
      <c r="D25" s="4" t="s">
        <v>309</v>
      </c>
      <c r="E25" s="4" t="s">
        <v>30</v>
      </c>
      <c r="F25" s="4" t="s">
        <v>32</v>
      </c>
      <c r="G25" s="38">
        <v>2014</v>
      </c>
      <c r="H25" s="6" t="s">
        <v>690</v>
      </c>
      <c r="I25" s="4" t="s">
        <v>61</v>
      </c>
      <c r="J25" s="4" t="s">
        <v>691</v>
      </c>
      <c r="K25" s="4" t="s">
        <v>689</v>
      </c>
      <c r="L25" s="37">
        <v>24</v>
      </c>
      <c r="M25" s="4" t="s">
        <v>63</v>
      </c>
      <c r="N25" s="35" t="s">
        <v>63</v>
      </c>
      <c r="O25" s="37">
        <v>2198</v>
      </c>
      <c r="P25" s="37">
        <v>2198</v>
      </c>
      <c r="Q25" s="4">
        <v>0.24</v>
      </c>
      <c r="R25" s="4">
        <v>24</v>
      </c>
      <c r="S25" s="48" t="s">
        <v>693</v>
      </c>
      <c r="T25" s="35"/>
      <c r="U25" s="4" t="s">
        <v>681</v>
      </c>
      <c r="V25" s="35" t="s">
        <v>132</v>
      </c>
      <c r="W25" s="35" t="s">
        <v>694</v>
      </c>
      <c r="X25" s="4" t="s">
        <v>710</v>
      </c>
      <c r="Y25" s="4" t="s">
        <v>1238</v>
      </c>
      <c r="Z25" s="4" t="s">
        <v>1225</v>
      </c>
      <c r="AA25" s="35" t="s">
        <v>696</v>
      </c>
      <c r="AB25" s="4" t="s">
        <v>32</v>
      </c>
      <c r="AC25" s="4" t="s">
        <v>697</v>
      </c>
      <c r="AD25" s="4" t="s">
        <v>698</v>
      </c>
      <c r="AE25" s="35" t="s">
        <v>44</v>
      </c>
      <c r="AF25" s="4" t="s">
        <v>699</v>
      </c>
      <c r="AG25" s="48" t="s">
        <v>1247</v>
      </c>
      <c r="AH25" s="35" t="s">
        <v>695</v>
      </c>
      <c r="AI25" s="35"/>
      <c r="AJ25" s="35" t="s">
        <v>1271</v>
      </c>
      <c r="AM25" s="4" t="s">
        <v>1341</v>
      </c>
      <c r="AS25" s="4"/>
      <c r="AT25" s="4" t="s">
        <v>874</v>
      </c>
      <c r="AU25" s="4" t="s">
        <v>48</v>
      </c>
      <c r="AV25" s="35" t="s">
        <v>875</v>
      </c>
      <c r="AW25" s="4" t="s">
        <v>876</v>
      </c>
      <c r="AX25" s="4" t="s">
        <v>862</v>
      </c>
      <c r="AY25" s="35" t="s">
        <v>863</v>
      </c>
      <c r="BA25" s="61" t="s">
        <v>32</v>
      </c>
      <c r="BB25" s="61" t="s">
        <v>669</v>
      </c>
      <c r="BC25" s="61" t="s">
        <v>1420</v>
      </c>
      <c r="BD25" s="61" t="s">
        <v>32</v>
      </c>
      <c r="BE25" s="61" t="s">
        <v>669</v>
      </c>
      <c r="BF25" s="61" t="s">
        <v>32</v>
      </c>
      <c r="BG25" s="61" t="s">
        <v>1429</v>
      </c>
      <c r="BH25" s="61" t="s">
        <v>32</v>
      </c>
      <c r="BI25" s="61" t="s">
        <v>669</v>
      </c>
    </row>
    <row r="26" spans="1:64" ht="48.75" customHeight="1" x14ac:dyDescent="0.25">
      <c r="A26" s="4" t="s">
        <v>298</v>
      </c>
      <c r="B26" s="4" t="s">
        <v>300</v>
      </c>
      <c r="C26" s="4" t="s">
        <v>28</v>
      </c>
      <c r="D26" s="4" t="s">
        <v>299</v>
      </c>
      <c r="E26" s="4" t="s">
        <v>30</v>
      </c>
      <c r="F26" s="4" t="s">
        <v>32</v>
      </c>
      <c r="G26" s="38">
        <v>2015</v>
      </c>
      <c r="H26" s="4" t="s">
        <v>662</v>
      </c>
      <c r="I26" s="4" t="s">
        <v>61</v>
      </c>
      <c r="J26" s="4" t="s">
        <v>663</v>
      </c>
      <c r="K26" s="4" t="s">
        <v>665</v>
      </c>
      <c r="L26" s="41"/>
      <c r="M26" s="4" t="s">
        <v>63</v>
      </c>
      <c r="N26" s="35" t="s">
        <v>63</v>
      </c>
      <c r="O26" s="37">
        <v>145</v>
      </c>
      <c r="P26" s="37">
        <v>145</v>
      </c>
      <c r="Q26" s="4">
        <v>0.95</v>
      </c>
      <c r="R26" s="4">
        <v>95</v>
      </c>
      <c r="S26" s="48" t="s">
        <v>666</v>
      </c>
      <c r="T26" s="35"/>
      <c r="U26" s="4" t="s">
        <v>182</v>
      </c>
      <c r="V26" s="35" t="s">
        <v>132</v>
      </c>
      <c r="W26" s="35" t="s">
        <v>664</v>
      </c>
      <c r="X26" s="4" t="s">
        <v>667</v>
      </c>
      <c r="Y26" s="4" t="s">
        <v>1238</v>
      </c>
      <c r="Z26" s="4" t="s">
        <v>1225</v>
      </c>
      <c r="AA26" s="35" t="s">
        <v>668</v>
      </c>
      <c r="AB26" s="4" t="s">
        <v>669</v>
      </c>
      <c r="AC26" s="4" t="s">
        <v>670</v>
      </c>
      <c r="AD26" s="4" t="s">
        <v>671</v>
      </c>
      <c r="AE26" s="35" t="s">
        <v>672</v>
      </c>
      <c r="AF26" s="4" t="s">
        <v>673</v>
      </c>
      <c r="AG26" s="48" t="s">
        <v>1250</v>
      </c>
      <c r="AH26" s="35" t="s">
        <v>674</v>
      </c>
      <c r="AI26" s="35"/>
      <c r="AJ26" s="35" t="s">
        <v>1278</v>
      </c>
      <c r="AS26" s="4"/>
      <c r="AT26" s="4" t="s">
        <v>1168</v>
      </c>
      <c r="AU26" s="4" t="s">
        <v>48</v>
      </c>
      <c r="AV26" s="35" t="s">
        <v>48</v>
      </c>
      <c r="AW26" s="4" t="s">
        <v>48</v>
      </c>
      <c r="AX26" s="4" t="s">
        <v>48</v>
      </c>
      <c r="AY26" s="35" t="s">
        <v>51</v>
      </c>
      <c r="BA26" s="61" t="s">
        <v>32</v>
      </c>
      <c r="BB26" s="61" t="s">
        <v>669</v>
      </c>
      <c r="BC26" s="61" t="s">
        <v>1420</v>
      </c>
      <c r="BD26" s="61" t="s">
        <v>32</v>
      </c>
      <c r="BE26" s="61" t="s">
        <v>669</v>
      </c>
      <c r="BF26" s="61" t="s">
        <v>32</v>
      </c>
      <c r="BG26" s="61" t="s">
        <v>1429</v>
      </c>
      <c r="BH26" s="61" t="s">
        <v>32</v>
      </c>
      <c r="BI26" s="61" t="s">
        <v>669</v>
      </c>
    </row>
    <row r="27" spans="1:64" ht="39" customHeight="1" x14ac:dyDescent="0.25">
      <c r="A27" s="4" t="s">
        <v>301</v>
      </c>
      <c r="B27" s="58" t="s">
        <v>302</v>
      </c>
      <c r="C27" s="4" t="s">
        <v>28</v>
      </c>
      <c r="D27" s="4" t="s">
        <v>303</v>
      </c>
      <c r="E27" s="4" t="s">
        <v>30</v>
      </c>
      <c r="F27" s="4" t="s">
        <v>32</v>
      </c>
      <c r="G27" s="38">
        <v>2015</v>
      </c>
      <c r="H27" s="4" t="s">
        <v>678</v>
      </c>
      <c r="I27" s="4" t="s">
        <v>61</v>
      </c>
      <c r="J27" s="4" t="s">
        <v>679</v>
      </c>
      <c r="K27" s="4" t="s">
        <v>48</v>
      </c>
      <c r="L27" s="37"/>
      <c r="M27" s="4" t="s">
        <v>63</v>
      </c>
      <c r="N27" s="35" t="s">
        <v>63</v>
      </c>
      <c r="O27" s="37">
        <v>358</v>
      </c>
      <c r="P27" s="37">
        <v>358</v>
      </c>
      <c r="Q27" s="4" t="s">
        <v>48</v>
      </c>
      <c r="R27" s="4"/>
      <c r="S27" s="48" t="s">
        <v>680</v>
      </c>
      <c r="T27" s="35"/>
      <c r="U27" s="4" t="s">
        <v>681</v>
      </c>
      <c r="V27" s="35" t="s">
        <v>132</v>
      </c>
      <c r="W27" s="35" t="s">
        <v>682</v>
      </c>
      <c r="X27" s="4" t="s">
        <v>683</v>
      </c>
      <c r="Y27" s="4" t="s">
        <v>1238</v>
      </c>
      <c r="Z27" s="4" t="s">
        <v>1225</v>
      </c>
      <c r="AA27" s="4" t="s">
        <v>684</v>
      </c>
      <c r="AB27" s="4" t="s">
        <v>669</v>
      </c>
      <c r="AC27" s="4" t="s">
        <v>685</v>
      </c>
      <c r="AD27" s="4" t="s">
        <v>686</v>
      </c>
      <c r="AE27" s="35" t="s">
        <v>640</v>
      </c>
      <c r="AF27" s="4" t="s">
        <v>687</v>
      </c>
      <c r="AG27" s="48" t="s">
        <v>1247</v>
      </c>
      <c r="AH27" s="35" t="s">
        <v>1392</v>
      </c>
      <c r="AI27" s="35" t="s">
        <v>1268</v>
      </c>
      <c r="AJ27" s="35" t="s">
        <v>1271</v>
      </c>
      <c r="AS27" s="4"/>
      <c r="AT27" s="4" t="s">
        <v>675</v>
      </c>
      <c r="AU27" s="4" t="s">
        <v>48</v>
      </c>
      <c r="AV27" s="35" t="s">
        <v>888</v>
      </c>
      <c r="AW27" s="4" t="s">
        <v>889</v>
      </c>
      <c r="AX27" s="4" t="s">
        <v>878</v>
      </c>
      <c r="AY27" s="35" t="s">
        <v>51</v>
      </c>
      <c r="BA27" s="61" t="s">
        <v>32</v>
      </c>
      <c r="BB27" s="61" t="s">
        <v>32</v>
      </c>
      <c r="BC27" s="61" t="s">
        <v>1420</v>
      </c>
      <c r="BD27" s="61" t="s">
        <v>32</v>
      </c>
      <c r="BE27" s="61" t="s">
        <v>669</v>
      </c>
      <c r="BF27" s="61" t="s">
        <v>32</v>
      </c>
      <c r="BG27" s="61" t="s">
        <v>1429</v>
      </c>
      <c r="BH27" s="61" t="s">
        <v>32</v>
      </c>
      <c r="BI27" s="61" t="s">
        <v>669</v>
      </c>
    </row>
    <row r="28" spans="1:64" s="43" customFormat="1" ht="74.25" customHeight="1" x14ac:dyDescent="0.25">
      <c r="A28" s="4" t="s">
        <v>393</v>
      </c>
      <c r="B28" s="4" t="s">
        <v>394</v>
      </c>
      <c r="C28" s="4" t="s">
        <v>28</v>
      </c>
      <c r="D28" s="4" t="s">
        <v>395</v>
      </c>
      <c r="E28" s="4" t="s">
        <v>30</v>
      </c>
      <c r="F28" s="4" t="s">
        <v>32</v>
      </c>
      <c r="G28" s="38">
        <v>2015</v>
      </c>
      <c r="H28" s="4" t="s">
        <v>804</v>
      </c>
      <c r="I28" s="4" t="s">
        <v>805</v>
      </c>
      <c r="J28" s="4" t="s">
        <v>810</v>
      </c>
      <c r="K28" s="4" t="s">
        <v>48</v>
      </c>
      <c r="L28" s="37"/>
      <c r="M28" s="4" t="s">
        <v>63</v>
      </c>
      <c r="N28" s="35" t="s">
        <v>63</v>
      </c>
      <c r="O28" s="37" t="s">
        <v>806</v>
      </c>
      <c r="P28" s="37">
        <v>468</v>
      </c>
      <c r="Q28" s="4" t="s">
        <v>808</v>
      </c>
      <c r="R28" s="4">
        <v>26.1</v>
      </c>
      <c r="S28" s="48" t="s">
        <v>807</v>
      </c>
      <c r="T28" s="35"/>
      <c r="U28" s="4" t="s">
        <v>132</v>
      </c>
      <c r="V28" s="35" t="s">
        <v>132</v>
      </c>
      <c r="W28" s="35" t="s">
        <v>48</v>
      </c>
      <c r="X28" s="4" t="s">
        <v>811</v>
      </c>
      <c r="Y28" s="4" t="s">
        <v>1238</v>
      </c>
      <c r="Z28" s="4" t="s">
        <v>1225</v>
      </c>
      <c r="AA28" s="4" t="s">
        <v>812</v>
      </c>
      <c r="AB28" s="4" t="s">
        <v>813</v>
      </c>
      <c r="AC28" s="4" t="s">
        <v>759</v>
      </c>
      <c r="AD28" s="4" t="s">
        <v>247</v>
      </c>
      <c r="AE28" s="35" t="s">
        <v>44</v>
      </c>
      <c r="AF28" s="4" t="s">
        <v>814</v>
      </c>
      <c r="AG28" s="48" t="s">
        <v>1245</v>
      </c>
      <c r="AH28" s="35" t="s">
        <v>1393</v>
      </c>
      <c r="AI28" s="44"/>
      <c r="AJ28" s="44"/>
      <c r="AK28" s="76"/>
      <c r="AL28" s="76"/>
      <c r="AM28" s="47"/>
      <c r="AN28" s="76"/>
      <c r="AO28" s="47"/>
      <c r="AP28" s="47"/>
      <c r="AQ28" s="47"/>
      <c r="AR28" s="47"/>
      <c r="AS28" s="40"/>
      <c r="AT28" s="40" t="s">
        <v>675</v>
      </c>
      <c r="AU28" s="40" t="s">
        <v>48</v>
      </c>
      <c r="AV28" s="44" t="s">
        <v>75</v>
      </c>
      <c r="AW28" s="40" t="s">
        <v>898</v>
      </c>
      <c r="AX28" s="40" t="s">
        <v>65</v>
      </c>
      <c r="AY28" s="44" t="s">
        <v>51</v>
      </c>
      <c r="BA28" s="61" t="s">
        <v>32</v>
      </c>
      <c r="BB28" s="61" t="s">
        <v>32</v>
      </c>
      <c r="BC28" s="61" t="s">
        <v>1420</v>
      </c>
      <c r="BD28" s="61" t="s">
        <v>669</v>
      </c>
      <c r="BE28" s="61" t="s">
        <v>32</v>
      </c>
      <c r="BF28" s="61" t="s">
        <v>32</v>
      </c>
      <c r="BG28" s="61" t="s">
        <v>1429</v>
      </c>
      <c r="BH28" s="61" t="s">
        <v>32</v>
      </c>
      <c r="BI28" s="61" t="s">
        <v>669</v>
      </c>
      <c r="BJ28"/>
      <c r="BK28"/>
      <c r="BL28"/>
    </row>
    <row r="29" spans="1:64" ht="57" customHeight="1" x14ac:dyDescent="0.25">
      <c r="A29" s="4" t="s">
        <v>543</v>
      </c>
      <c r="B29" s="58" t="s">
        <v>542</v>
      </c>
      <c r="C29" s="4" t="s">
        <v>28</v>
      </c>
      <c r="D29" s="4" t="s">
        <v>544</v>
      </c>
      <c r="E29" s="4" t="s">
        <v>30</v>
      </c>
      <c r="F29" s="4" t="s">
        <v>32</v>
      </c>
      <c r="G29" s="38">
        <v>2015</v>
      </c>
      <c r="H29" s="4" t="s">
        <v>749</v>
      </c>
      <c r="I29" s="4" t="s">
        <v>61</v>
      </c>
      <c r="J29" s="4" t="s">
        <v>1156</v>
      </c>
      <c r="K29" s="4" t="s">
        <v>1157</v>
      </c>
      <c r="L29" s="37">
        <v>23.19</v>
      </c>
      <c r="M29" s="4" t="s">
        <v>63</v>
      </c>
      <c r="N29" s="35" t="s">
        <v>63</v>
      </c>
      <c r="O29" s="37">
        <v>234</v>
      </c>
      <c r="P29" s="37">
        <v>234</v>
      </c>
      <c r="Q29" s="4">
        <v>0.63</v>
      </c>
      <c r="R29" s="4">
        <v>63</v>
      </c>
      <c r="S29" s="48" t="s">
        <v>1163</v>
      </c>
      <c r="T29" s="35"/>
      <c r="U29" s="4" t="s">
        <v>132</v>
      </c>
      <c r="V29" s="35" t="s">
        <v>132</v>
      </c>
      <c r="W29" s="35" t="s">
        <v>1158</v>
      </c>
      <c r="X29" s="4" t="s">
        <v>1159</v>
      </c>
      <c r="Y29" s="4" t="s">
        <v>1238</v>
      </c>
      <c r="Z29" s="4" t="s">
        <v>1226</v>
      </c>
      <c r="AA29" s="35" t="s">
        <v>1398</v>
      </c>
      <c r="AB29" s="4" t="s">
        <v>32</v>
      </c>
      <c r="AC29" s="4" t="s">
        <v>759</v>
      </c>
      <c r="AD29" s="4" t="s">
        <v>1161</v>
      </c>
      <c r="AE29" s="35" t="s">
        <v>975</v>
      </c>
      <c r="AF29" s="4" t="s">
        <v>1162</v>
      </c>
      <c r="AG29" s="48" t="s">
        <v>1245</v>
      </c>
      <c r="AH29" s="35" t="s">
        <v>1394</v>
      </c>
      <c r="AI29" s="35" t="s">
        <v>1300</v>
      </c>
      <c r="AJ29" s="35"/>
      <c r="AL29" s="35" t="s">
        <v>1335</v>
      </c>
      <c r="AS29" s="4"/>
      <c r="AT29" s="4" t="s">
        <v>675</v>
      </c>
      <c r="AU29" s="4" t="s">
        <v>48</v>
      </c>
      <c r="AV29" s="35" t="s">
        <v>1403</v>
      </c>
      <c r="AW29" s="4" t="s">
        <v>910</v>
      </c>
      <c r="AX29" s="4" t="s">
        <v>912</v>
      </c>
      <c r="AY29" s="35" t="s">
        <v>913</v>
      </c>
      <c r="BA29" s="61" t="s">
        <v>32</v>
      </c>
      <c r="BB29" s="61" t="s">
        <v>669</v>
      </c>
      <c r="BC29" s="61" t="s">
        <v>1420</v>
      </c>
      <c r="BD29" s="61" t="s">
        <v>669</v>
      </c>
      <c r="BE29" s="61" t="s">
        <v>669</v>
      </c>
      <c r="BF29" s="61" t="s">
        <v>669</v>
      </c>
      <c r="BG29" s="61" t="s">
        <v>1429</v>
      </c>
      <c r="BH29" s="61" t="s">
        <v>669</v>
      </c>
      <c r="BI29" s="61" t="s">
        <v>669</v>
      </c>
    </row>
    <row r="30" spans="1:64" ht="47.25" customHeight="1" x14ac:dyDescent="0.25">
      <c r="A30" s="4" t="s">
        <v>375</v>
      </c>
      <c r="B30" s="4" t="s">
        <v>376</v>
      </c>
      <c r="C30" s="4" t="s">
        <v>28</v>
      </c>
      <c r="D30" s="4" t="s">
        <v>377</v>
      </c>
      <c r="E30" s="4" t="s">
        <v>30</v>
      </c>
      <c r="F30" s="4" t="s">
        <v>32</v>
      </c>
      <c r="G30" s="38">
        <v>2016</v>
      </c>
      <c r="H30" s="4" t="s">
        <v>766</v>
      </c>
      <c r="I30" s="4" t="s">
        <v>61</v>
      </c>
      <c r="J30" s="4" t="s">
        <v>767</v>
      </c>
      <c r="K30" s="4" t="s">
        <v>769</v>
      </c>
      <c r="L30" s="37">
        <v>28.9</v>
      </c>
      <c r="M30" s="4" t="s">
        <v>63</v>
      </c>
      <c r="N30" s="35" t="s">
        <v>63</v>
      </c>
      <c r="O30" s="37">
        <v>110</v>
      </c>
      <c r="P30" s="37">
        <v>110</v>
      </c>
      <c r="Q30" s="4" t="s">
        <v>770</v>
      </c>
      <c r="R30" s="4">
        <v>95.4</v>
      </c>
      <c r="S30" s="48" t="s">
        <v>771</v>
      </c>
      <c r="T30" s="35"/>
      <c r="U30" s="4" t="s">
        <v>89</v>
      </c>
      <c r="V30" s="35" t="s">
        <v>132</v>
      </c>
      <c r="W30" s="35" t="s">
        <v>768</v>
      </c>
      <c r="X30" s="4" t="s">
        <v>772</v>
      </c>
      <c r="Y30" s="4" t="s">
        <v>1238</v>
      </c>
      <c r="Z30" s="4" t="s">
        <v>1225</v>
      </c>
      <c r="AA30" s="4" t="s">
        <v>1400</v>
      </c>
      <c r="AB30" s="4" t="s">
        <v>32</v>
      </c>
      <c r="AC30" s="4" t="s">
        <v>759</v>
      </c>
      <c r="AD30" s="4" t="s">
        <v>774</v>
      </c>
      <c r="AE30" s="35" t="s">
        <v>775</v>
      </c>
      <c r="AF30" s="4" t="s">
        <v>776</v>
      </c>
      <c r="AG30" s="48" t="s">
        <v>1246</v>
      </c>
      <c r="AH30" s="35" t="s">
        <v>777</v>
      </c>
      <c r="AI30" s="35"/>
      <c r="AJ30" s="35"/>
      <c r="AS30" s="4"/>
      <c r="AT30" s="4" t="s">
        <v>675</v>
      </c>
      <c r="AU30" s="4" t="s">
        <v>48</v>
      </c>
      <c r="AV30" s="35" t="s">
        <v>923</v>
      </c>
      <c r="AW30" s="4" t="s">
        <v>48</v>
      </c>
      <c r="AX30" s="4" t="s">
        <v>48</v>
      </c>
      <c r="AY30" s="35" t="s">
        <v>51</v>
      </c>
      <c r="BA30" s="61" t="s">
        <v>32</v>
      </c>
      <c r="BB30" s="61" t="s">
        <v>32</v>
      </c>
      <c r="BC30" s="61" t="s">
        <v>1420</v>
      </c>
      <c r="BD30" s="61" t="s">
        <v>669</v>
      </c>
      <c r="BE30" s="61" t="s">
        <v>669</v>
      </c>
      <c r="BF30" s="61" t="s">
        <v>32</v>
      </c>
      <c r="BG30" s="61" t="s">
        <v>32</v>
      </c>
      <c r="BH30" s="61" t="s">
        <v>32</v>
      </c>
      <c r="BI30" s="61" t="s">
        <v>669</v>
      </c>
    </row>
    <row r="31" spans="1:64" ht="49.5" customHeight="1" x14ac:dyDescent="0.25">
      <c r="A31" s="4" t="s">
        <v>496</v>
      </c>
      <c r="B31" s="58" t="s">
        <v>498</v>
      </c>
      <c r="C31" s="4" t="s">
        <v>28</v>
      </c>
      <c r="D31" s="4" t="s">
        <v>497</v>
      </c>
      <c r="E31" s="4" t="s">
        <v>30</v>
      </c>
      <c r="F31" s="4" t="s">
        <v>32</v>
      </c>
      <c r="G31" s="38">
        <v>2016</v>
      </c>
      <c r="H31" s="4" t="s">
        <v>705</v>
      </c>
      <c r="I31" s="4" t="s">
        <v>1198</v>
      </c>
      <c r="J31" s="4" t="s">
        <v>1199</v>
      </c>
      <c r="K31" s="4" t="s">
        <v>48</v>
      </c>
      <c r="L31" s="37"/>
      <c r="M31" s="4" t="s">
        <v>63</v>
      </c>
      <c r="N31" s="35" t="s">
        <v>63</v>
      </c>
      <c r="O31" s="37">
        <v>53</v>
      </c>
      <c r="P31" s="37">
        <v>53</v>
      </c>
      <c r="Q31" s="4">
        <v>1</v>
      </c>
      <c r="R31" s="4">
        <v>100</v>
      </c>
      <c r="S31" s="48" t="s">
        <v>1200</v>
      </c>
      <c r="T31" s="35"/>
      <c r="U31" s="4" t="s">
        <v>132</v>
      </c>
      <c r="V31" s="35" t="s">
        <v>132</v>
      </c>
      <c r="W31" s="35" t="s">
        <v>48</v>
      </c>
      <c r="X31" s="4" t="s">
        <v>1201</v>
      </c>
      <c r="Y31" s="4" t="s">
        <v>1238</v>
      </c>
      <c r="Z31" s="4" t="s">
        <v>1225</v>
      </c>
      <c r="AA31" s="4" t="s">
        <v>1202</v>
      </c>
      <c r="AB31" s="4" t="s">
        <v>32</v>
      </c>
      <c r="AC31" s="4" t="s">
        <v>759</v>
      </c>
      <c r="AD31" s="4" t="s">
        <v>1203</v>
      </c>
      <c r="AE31" s="35" t="s">
        <v>44</v>
      </c>
      <c r="AF31" s="4" t="s">
        <v>1204</v>
      </c>
      <c r="AG31" s="48" t="s">
        <v>1249</v>
      </c>
      <c r="AH31" s="35" t="s">
        <v>1395</v>
      </c>
      <c r="AI31" s="35" t="s">
        <v>1205</v>
      </c>
      <c r="AJ31" s="35"/>
      <c r="AS31" s="4"/>
      <c r="AT31" s="4" t="s">
        <v>1206</v>
      </c>
      <c r="AU31" s="4" t="s">
        <v>48</v>
      </c>
      <c r="AV31" s="35" t="s">
        <v>1396</v>
      </c>
      <c r="AW31" s="4" t="s">
        <v>1208</v>
      </c>
      <c r="AX31" s="4" t="s">
        <v>48</v>
      </c>
      <c r="AY31" s="35" t="s">
        <v>51</v>
      </c>
      <c r="BA31" s="61" t="s">
        <v>32</v>
      </c>
      <c r="BB31" s="61" t="s">
        <v>32</v>
      </c>
      <c r="BC31" s="61" t="s">
        <v>1420</v>
      </c>
      <c r="BD31" s="61" t="s">
        <v>32</v>
      </c>
      <c r="BE31" s="61" t="s">
        <v>32</v>
      </c>
      <c r="BF31" s="61" t="s">
        <v>32</v>
      </c>
      <c r="BG31" s="61" t="s">
        <v>669</v>
      </c>
      <c r="BH31" s="61" t="s">
        <v>32</v>
      </c>
      <c r="BI31" s="61" t="s">
        <v>669</v>
      </c>
    </row>
    <row r="32" spans="1:64" ht="36.75" customHeight="1" x14ac:dyDescent="0.25">
      <c r="A32" s="4" t="s">
        <v>599</v>
      </c>
      <c r="B32" s="4" t="s">
        <v>600</v>
      </c>
      <c r="C32" s="4" t="s">
        <v>28</v>
      </c>
      <c r="D32" s="4" t="s">
        <v>601</v>
      </c>
      <c r="E32" s="4" t="s">
        <v>30</v>
      </c>
      <c r="F32" s="4" t="s">
        <v>32</v>
      </c>
      <c r="G32" s="38">
        <v>2016</v>
      </c>
      <c r="H32" s="4" t="s">
        <v>662</v>
      </c>
      <c r="I32" s="4" t="s">
        <v>61</v>
      </c>
      <c r="J32" s="4" t="s">
        <v>61</v>
      </c>
      <c r="K32" s="4" t="s">
        <v>48</v>
      </c>
      <c r="L32" s="37"/>
      <c r="M32" s="4" t="s">
        <v>63</v>
      </c>
      <c r="N32" s="35" t="s">
        <v>63</v>
      </c>
      <c r="O32" s="37">
        <v>835</v>
      </c>
      <c r="P32" s="37">
        <v>835</v>
      </c>
      <c r="Q32" s="4" t="s">
        <v>1057</v>
      </c>
      <c r="R32" s="4">
        <v>61</v>
      </c>
      <c r="S32" s="48" t="s">
        <v>1058</v>
      </c>
      <c r="T32" s="35"/>
      <c r="U32" s="4" t="s">
        <v>132</v>
      </c>
      <c r="V32" s="35" t="s">
        <v>132</v>
      </c>
      <c r="W32" s="35" t="s">
        <v>1059</v>
      </c>
      <c r="X32" s="4" t="s">
        <v>1060</v>
      </c>
      <c r="Y32" s="4" t="s">
        <v>1238</v>
      </c>
      <c r="Z32" s="4" t="s">
        <v>1230</v>
      </c>
      <c r="AA32" s="4" t="s">
        <v>988</v>
      </c>
      <c r="AB32" s="4" t="s">
        <v>32</v>
      </c>
      <c r="AC32" s="4" t="s">
        <v>759</v>
      </c>
      <c r="AD32" s="4" t="s">
        <v>187</v>
      </c>
      <c r="AE32" s="35" t="s">
        <v>190</v>
      </c>
      <c r="AF32" s="4" t="s">
        <v>1061</v>
      </c>
      <c r="AG32" s="48" t="s">
        <v>1247</v>
      </c>
      <c r="AH32" s="35" t="s">
        <v>1062</v>
      </c>
      <c r="AI32" s="35"/>
      <c r="AJ32" s="35" t="s">
        <v>1279</v>
      </c>
      <c r="AS32" s="4"/>
      <c r="AT32" s="4" t="s">
        <v>935</v>
      </c>
      <c r="AU32" s="4" t="s">
        <v>48</v>
      </c>
      <c r="AV32" s="35" t="s">
        <v>48</v>
      </c>
      <c r="AW32" s="4" t="s">
        <v>936</v>
      </c>
      <c r="AX32" s="4" t="s">
        <v>48</v>
      </c>
      <c r="AY32" s="35" t="s">
        <v>51</v>
      </c>
      <c r="BA32" s="61" t="s">
        <v>32</v>
      </c>
      <c r="BB32" s="61" t="s">
        <v>32</v>
      </c>
      <c r="BC32" s="61" t="s">
        <v>1420</v>
      </c>
      <c r="BD32" s="61" t="s">
        <v>669</v>
      </c>
      <c r="BE32" s="61" t="s">
        <v>32</v>
      </c>
      <c r="BF32" s="61" t="s">
        <v>32</v>
      </c>
      <c r="BG32" s="61" t="s">
        <v>669</v>
      </c>
      <c r="BH32" s="61" t="s">
        <v>669</v>
      </c>
      <c r="BI32" s="61" t="s">
        <v>669</v>
      </c>
    </row>
    <row r="33" spans="1:64" ht="48" customHeight="1" x14ac:dyDescent="0.25">
      <c r="A33" s="4" t="s">
        <v>352</v>
      </c>
      <c r="B33" s="58" t="s">
        <v>353</v>
      </c>
      <c r="C33" s="4" t="s">
        <v>28</v>
      </c>
      <c r="D33" s="4" t="s">
        <v>354</v>
      </c>
      <c r="E33" s="4" t="s">
        <v>30</v>
      </c>
      <c r="F33" s="4" t="s">
        <v>32</v>
      </c>
      <c r="G33" s="38">
        <v>2017</v>
      </c>
      <c r="H33" s="4" t="s">
        <v>738</v>
      </c>
      <c r="I33" s="4" t="s">
        <v>61</v>
      </c>
      <c r="J33" s="4" t="s">
        <v>740</v>
      </c>
      <c r="K33" s="4" t="s">
        <v>741</v>
      </c>
      <c r="L33" s="37">
        <v>21.4</v>
      </c>
      <c r="M33" s="4" t="s">
        <v>742</v>
      </c>
      <c r="N33" s="35" t="s">
        <v>1215</v>
      </c>
      <c r="O33" s="37"/>
      <c r="P33" s="37"/>
      <c r="Q33" s="4" t="s">
        <v>48</v>
      </c>
      <c r="R33" s="4"/>
      <c r="S33" s="48" t="s">
        <v>743</v>
      </c>
      <c r="T33" s="35"/>
      <c r="U33" s="4" t="s">
        <v>132</v>
      </c>
      <c r="V33" s="35" t="s">
        <v>132</v>
      </c>
      <c r="W33" s="35" t="s">
        <v>744</v>
      </c>
      <c r="X33" s="4" t="s">
        <v>720</v>
      </c>
      <c r="Y33" s="4" t="s">
        <v>1238</v>
      </c>
      <c r="Z33" s="4" t="s">
        <v>1225</v>
      </c>
      <c r="AA33" s="4" t="s">
        <v>722</v>
      </c>
      <c r="AB33" s="4" t="s">
        <v>32</v>
      </c>
      <c r="AC33" s="4" t="s">
        <v>186</v>
      </c>
      <c r="AD33" s="4" t="s">
        <v>187</v>
      </c>
      <c r="AE33" s="35" t="s">
        <v>190</v>
      </c>
      <c r="AF33" s="4" t="s">
        <v>745</v>
      </c>
      <c r="AG33" s="48" t="s">
        <v>1247</v>
      </c>
      <c r="AH33" s="35" t="s">
        <v>746</v>
      </c>
      <c r="AI33" s="35"/>
      <c r="AJ33" s="35"/>
      <c r="AR33" s="12" t="s">
        <v>1367</v>
      </c>
      <c r="AS33" s="4"/>
      <c r="AT33" s="4" t="s">
        <v>1142</v>
      </c>
      <c r="AU33" s="4" t="s">
        <v>48</v>
      </c>
      <c r="AV33" s="35" t="s">
        <v>1397</v>
      </c>
      <c r="AW33" s="4" t="s">
        <v>1144</v>
      </c>
      <c r="AX33" s="4" t="s">
        <v>1145</v>
      </c>
      <c r="AY33" s="35" t="s">
        <v>51</v>
      </c>
      <c r="BA33" s="61" t="s">
        <v>669</v>
      </c>
      <c r="BB33" s="61" t="s">
        <v>669</v>
      </c>
      <c r="BC33" s="61" t="s">
        <v>1420</v>
      </c>
      <c r="BD33" s="61" t="s">
        <v>669</v>
      </c>
      <c r="BE33" s="61" t="s">
        <v>1430</v>
      </c>
      <c r="BF33" s="61" t="s">
        <v>669</v>
      </c>
      <c r="BG33" s="61" t="s">
        <v>669</v>
      </c>
      <c r="BH33" s="61" t="s">
        <v>32</v>
      </c>
      <c r="BI33" s="61" t="s">
        <v>669</v>
      </c>
    </row>
    <row r="34" spans="1:64" s="43" customFormat="1" ht="37.5" customHeight="1" x14ac:dyDescent="0.25">
      <c r="A34" s="40" t="s">
        <v>57</v>
      </c>
      <c r="B34" s="63" t="s">
        <v>58</v>
      </c>
      <c r="C34" s="40" t="s">
        <v>28</v>
      </c>
      <c r="D34" s="40" t="s">
        <v>456</v>
      </c>
      <c r="E34" s="40" t="s">
        <v>30</v>
      </c>
      <c r="F34" s="40" t="s">
        <v>32</v>
      </c>
      <c r="G34" s="38">
        <v>2017</v>
      </c>
      <c r="H34" s="40" t="s">
        <v>60</v>
      </c>
      <c r="I34" s="40" t="s">
        <v>61</v>
      </c>
      <c r="J34" s="40" t="s">
        <v>890</v>
      </c>
      <c r="K34" s="40" t="s">
        <v>892</v>
      </c>
      <c r="L34" s="42">
        <v>24.3</v>
      </c>
      <c r="M34" s="40" t="s">
        <v>63</v>
      </c>
      <c r="N34" s="44" t="s">
        <v>63</v>
      </c>
      <c r="O34" s="42">
        <v>360</v>
      </c>
      <c r="P34" s="42">
        <v>360</v>
      </c>
      <c r="Q34" s="40">
        <v>0.93</v>
      </c>
      <c r="R34" s="40">
        <v>93</v>
      </c>
      <c r="S34" s="48" t="s">
        <v>893</v>
      </c>
      <c r="T34" s="44"/>
      <c r="U34" s="40" t="s">
        <v>132</v>
      </c>
      <c r="V34" s="44" t="s">
        <v>132</v>
      </c>
      <c r="W34" s="44" t="s">
        <v>891</v>
      </c>
      <c r="X34" s="40" t="s">
        <v>894</v>
      </c>
      <c r="Y34" s="40" t="s">
        <v>1236</v>
      </c>
      <c r="Z34" s="40" t="s">
        <v>1226</v>
      </c>
      <c r="AA34" s="40" t="s">
        <v>895</v>
      </c>
      <c r="AB34" s="40" t="s">
        <v>32</v>
      </c>
      <c r="AC34" s="40" t="s">
        <v>759</v>
      </c>
      <c r="AD34" s="40" t="s">
        <v>224</v>
      </c>
      <c r="AE34" s="44" t="s">
        <v>44</v>
      </c>
      <c r="AF34" s="40" t="s">
        <v>896</v>
      </c>
      <c r="AG34" s="48" t="s">
        <v>1245</v>
      </c>
      <c r="AH34" s="44" t="s">
        <v>897</v>
      </c>
      <c r="AI34" s="44" t="s">
        <v>1327</v>
      </c>
      <c r="AJ34" s="44" t="s">
        <v>1326</v>
      </c>
      <c r="AK34" s="35" t="s">
        <v>1325</v>
      </c>
      <c r="AL34" s="35"/>
      <c r="AM34" s="4"/>
      <c r="AN34" s="35" t="s">
        <v>1347</v>
      </c>
      <c r="AO34" s="4"/>
      <c r="AP34" s="4"/>
      <c r="AQ34" s="4" t="s">
        <v>1347</v>
      </c>
      <c r="AR34" s="4"/>
      <c r="AS34" s="40"/>
      <c r="AT34" s="40" t="s">
        <v>1003</v>
      </c>
      <c r="AU34" s="40" t="s">
        <v>48</v>
      </c>
      <c r="AV34" s="44" t="s">
        <v>48</v>
      </c>
      <c r="AW34" s="40" t="s">
        <v>48</v>
      </c>
      <c r="AX34" s="40" t="s">
        <v>48</v>
      </c>
      <c r="AY34" s="44" t="s">
        <v>51</v>
      </c>
      <c r="BA34" s="61" t="s">
        <v>32</v>
      </c>
      <c r="BB34" s="61" t="s">
        <v>32</v>
      </c>
      <c r="BC34" s="61" t="s">
        <v>1420</v>
      </c>
      <c r="BD34" s="61" t="s">
        <v>669</v>
      </c>
      <c r="BE34" s="61" t="s">
        <v>32</v>
      </c>
      <c r="BF34" s="61" t="s">
        <v>669</v>
      </c>
      <c r="BG34" s="61" t="s">
        <v>669</v>
      </c>
      <c r="BH34" s="61" t="s">
        <v>669</v>
      </c>
      <c r="BI34" s="61" t="s">
        <v>669</v>
      </c>
      <c r="BJ34"/>
      <c r="BK34"/>
      <c r="BL34"/>
    </row>
    <row r="35" spans="1:64" ht="66" customHeight="1" x14ac:dyDescent="0.25">
      <c r="A35" s="4" t="s">
        <v>343</v>
      </c>
      <c r="B35" s="58" t="s">
        <v>344</v>
      </c>
      <c r="C35" s="4" t="s">
        <v>28</v>
      </c>
      <c r="D35" s="4" t="s">
        <v>345</v>
      </c>
      <c r="E35" s="4" t="s">
        <v>30</v>
      </c>
      <c r="F35" s="4" t="s">
        <v>32</v>
      </c>
      <c r="G35" s="38">
        <v>2018</v>
      </c>
      <c r="H35" s="4" t="s">
        <v>662</v>
      </c>
      <c r="I35" s="4" t="s">
        <v>61</v>
      </c>
      <c r="J35" s="4" t="s">
        <v>717</v>
      </c>
      <c r="K35" s="4" t="s">
        <v>48</v>
      </c>
      <c r="L35" s="37"/>
      <c r="M35" s="4" t="s">
        <v>63</v>
      </c>
      <c r="N35" s="35" t="s">
        <v>63</v>
      </c>
      <c r="O35" s="37">
        <v>1.0760000000000001</v>
      </c>
      <c r="P35" s="37">
        <v>1076</v>
      </c>
      <c r="Q35" s="4">
        <v>0.89</v>
      </c>
      <c r="R35" s="4">
        <v>89</v>
      </c>
      <c r="S35" s="48" t="s">
        <v>728</v>
      </c>
      <c r="T35" s="35"/>
      <c r="U35" s="4" t="s">
        <v>132</v>
      </c>
      <c r="V35" s="35" t="s">
        <v>132</v>
      </c>
      <c r="W35" s="35" t="s">
        <v>729</v>
      </c>
      <c r="X35" s="35" t="s">
        <v>730</v>
      </c>
      <c r="Y35" s="4" t="s">
        <v>1238</v>
      </c>
      <c r="Z35" s="4" t="s">
        <v>1225</v>
      </c>
      <c r="AA35" s="4" t="s">
        <v>731</v>
      </c>
      <c r="AB35" s="4" t="s">
        <v>32</v>
      </c>
      <c r="AC35" s="4" t="s">
        <v>186</v>
      </c>
      <c r="AD35" s="4" t="s">
        <v>732</v>
      </c>
      <c r="AE35" s="35" t="s">
        <v>733</v>
      </c>
      <c r="AF35" s="4" t="s">
        <v>734</v>
      </c>
      <c r="AG35" s="48" t="s">
        <v>1245</v>
      </c>
      <c r="AH35" s="35" t="s">
        <v>1331</v>
      </c>
      <c r="AI35" s="35" t="s">
        <v>1301</v>
      </c>
      <c r="AJ35" s="35"/>
      <c r="AL35" s="35" t="s">
        <v>1336</v>
      </c>
      <c r="AS35" s="4"/>
      <c r="AT35" s="4" t="s">
        <v>174</v>
      </c>
      <c r="AU35" s="4" t="s">
        <v>48</v>
      </c>
      <c r="AV35" s="35" t="s">
        <v>48</v>
      </c>
      <c r="AW35" s="4" t="s">
        <v>48</v>
      </c>
      <c r="AX35" s="4" t="s">
        <v>48</v>
      </c>
      <c r="AY35" s="35" t="s">
        <v>51</v>
      </c>
      <c r="BA35" s="61" t="s">
        <v>669</v>
      </c>
      <c r="BB35" s="61" t="s">
        <v>669</v>
      </c>
      <c r="BC35" s="61" t="s">
        <v>1420</v>
      </c>
      <c r="BD35" s="61" t="s">
        <v>32</v>
      </c>
      <c r="BE35" s="61" t="s">
        <v>669</v>
      </c>
      <c r="BF35" s="61" t="s">
        <v>669</v>
      </c>
      <c r="BG35" s="61" t="s">
        <v>669</v>
      </c>
      <c r="BH35" s="61" t="s">
        <v>32</v>
      </c>
      <c r="BI35" s="61" t="s">
        <v>669</v>
      </c>
    </row>
    <row r="36" spans="1:64" ht="52.5" customHeight="1" x14ac:dyDescent="0.25">
      <c r="A36" s="4" t="s">
        <v>533</v>
      </c>
      <c r="B36" s="58" t="s">
        <v>534</v>
      </c>
      <c r="C36" s="4" t="s">
        <v>28</v>
      </c>
      <c r="D36" s="4" t="s">
        <v>535</v>
      </c>
      <c r="E36" s="4" t="s">
        <v>30</v>
      </c>
      <c r="F36" s="4" t="s">
        <v>32</v>
      </c>
      <c r="G36" s="38">
        <v>2018</v>
      </c>
      <c r="H36" s="4" t="s">
        <v>939</v>
      </c>
      <c r="I36" s="4" t="s">
        <v>940</v>
      </c>
      <c r="J36" s="4" t="s">
        <v>942</v>
      </c>
      <c r="K36" s="4" t="s">
        <v>941</v>
      </c>
      <c r="L36" s="37">
        <v>22.4</v>
      </c>
      <c r="M36" s="4" t="s">
        <v>63</v>
      </c>
      <c r="N36" s="35" t="s">
        <v>63</v>
      </c>
      <c r="O36" s="37">
        <v>502</v>
      </c>
      <c r="P36" s="37">
        <v>502</v>
      </c>
      <c r="Q36" s="4" t="s">
        <v>48</v>
      </c>
      <c r="R36" s="4"/>
      <c r="S36" s="48" t="s">
        <v>943</v>
      </c>
      <c r="T36" s="35" t="s">
        <v>1220</v>
      </c>
      <c r="U36" s="4" t="s">
        <v>132</v>
      </c>
      <c r="V36" s="35" t="s">
        <v>132</v>
      </c>
      <c r="W36" s="35" t="s">
        <v>48</v>
      </c>
      <c r="X36" s="4" t="s">
        <v>944</v>
      </c>
      <c r="Y36" s="4" t="s">
        <v>1238</v>
      </c>
      <c r="Z36" s="4" t="s">
        <v>1228</v>
      </c>
      <c r="AA36" s="4" t="s">
        <v>945</v>
      </c>
      <c r="AB36" s="4" t="s">
        <v>32</v>
      </c>
      <c r="AC36" s="4" t="s">
        <v>759</v>
      </c>
      <c r="AD36" s="4" t="s">
        <v>946</v>
      </c>
      <c r="AE36" s="35" t="s">
        <v>44</v>
      </c>
      <c r="AF36" s="4" t="s">
        <v>947</v>
      </c>
      <c r="AG36" s="48" t="s">
        <v>1247</v>
      </c>
      <c r="AH36" s="35" t="s">
        <v>948</v>
      </c>
      <c r="AI36" s="35"/>
      <c r="AJ36" s="35" t="s">
        <v>1280</v>
      </c>
      <c r="AS36" s="4"/>
      <c r="AT36" s="4" t="s">
        <v>815</v>
      </c>
      <c r="AU36" s="4" t="s">
        <v>48</v>
      </c>
      <c r="AV36" s="35" t="s">
        <v>950</v>
      </c>
      <c r="AW36" s="4" t="s">
        <v>949</v>
      </c>
      <c r="AX36" s="4" t="s">
        <v>951</v>
      </c>
      <c r="AY36" s="35" t="s">
        <v>952</v>
      </c>
      <c r="BA36" s="61" t="s">
        <v>669</v>
      </c>
      <c r="BB36" s="61" t="s">
        <v>32</v>
      </c>
      <c r="BC36" s="61" t="s">
        <v>1420</v>
      </c>
      <c r="BD36" s="61" t="s">
        <v>669</v>
      </c>
      <c r="BE36" s="61" t="s">
        <v>669</v>
      </c>
      <c r="BF36" s="61" t="s">
        <v>669</v>
      </c>
      <c r="BG36" s="61" t="s">
        <v>669</v>
      </c>
      <c r="BH36" s="61" t="s">
        <v>669</v>
      </c>
      <c r="BI36" s="61" t="s">
        <v>669</v>
      </c>
    </row>
    <row r="37" spans="1:64" ht="37.5" customHeight="1" x14ac:dyDescent="0.25">
      <c r="A37" s="4" t="s">
        <v>551</v>
      </c>
      <c r="B37" s="4" t="s">
        <v>552</v>
      </c>
      <c r="C37" s="4" t="s">
        <v>28</v>
      </c>
      <c r="D37" s="4" t="s">
        <v>550</v>
      </c>
      <c r="E37" s="4" t="s">
        <v>30</v>
      </c>
      <c r="F37" s="4" t="s">
        <v>32</v>
      </c>
      <c r="G37" s="38">
        <v>2018</v>
      </c>
      <c r="H37" s="6" t="s">
        <v>966</v>
      </c>
      <c r="I37" s="4" t="s">
        <v>968</v>
      </c>
      <c r="J37" s="4" t="s">
        <v>967</v>
      </c>
      <c r="K37" s="4" t="s">
        <v>48</v>
      </c>
      <c r="L37" s="37"/>
      <c r="M37" s="4" t="s">
        <v>63</v>
      </c>
      <c r="N37" s="35" t="s">
        <v>63</v>
      </c>
      <c r="O37" s="37" t="s">
        <v>971</v>
      </c>
      <c r="P37" s="37">
        <v>1350</v>
      </c>
      <c r="Q37" s="4" t="s">
        <v>48</v>
      </c>
      <c r="R37" s="4"/>
      <c r="S37" s="48" t="s">
        <v>972</v>
      </c>
      <c r="T37" s="35" t="s">
        <v>1220</v>
      </c>
      <c r="U37" s="4" t="s">
        <v>970</v>
      </c>
      <c r="V37" s="35" t="s">
        <v>132</v>
      </c>
      <c r="W37" s="35" t="s">
        <v>969</v>
      </c>
      <c r="X37" s="4" t="s">
        <v>977</v>
      </c>
      <c r="Y37" s="4" t="s">
        <v>1238</v>
      </c>
      <c r="Z37" s="4" t="s">
        <v>1227</v>
      </c>
      <c r="AA37" s="4" t="s">
        <v>973</v>
      </c>
      <c r="AB37" s="4" t="s">
        <v>32</v>
      </c>
      <c r="AC37" s="4" t="s">
        <v>759</v>
      </c>
      <c r="AD37" s="4" t="s">
        <v>974</v>
      </c>
      <c r="AE37" s="35" t="s">
        <v>975</v>
      </c>
      <c r="AF37" s="4" t="s">
        <v>976</v>
      </c>
      <c r="AG37" s="48" t="s">
        <v>1245</v>
      </c>
      <c r="AH37" s="35" t="s">
        <v>978</v>
      </c>
      <c r="AI37" s="35" t="s">
        <v>1302</v>
      </c>
      <c r="AJ37" s="35"/>
      <c r="AS37" s="4"/>
      <c r="AT37" s="4" t="s">
        <v>1164</v>
      </c>
      <c r="AU37" s="4" t="s">
        <v>48</v>
      </c>
      <c r="AV37" s="35" t="s">
        <v>1166</v>
      </c>
      <c r="AW37" s="4" t="s">
        <v>1167</v>
      </c>
      <c r="AX37" s="4" t="s">
        <v>48</v>
      </c>
      <c r="AY37" s="35" t="s">
        <v>51</v>
      </c>
      <c r="BA37" s="61" t="s">
        <v>32</v>
      </c>
      <c r="BB37" s="61" t="s">
        <v>32</v>
      </c>
      <c r="BC37" s="61" t="s">
        <v>1420</v>
      </c>
      <c r="BD37" s="61" t="s">
        <v>669</v>
      </c>
      <c r="BE37" s="61" t="s">
        <v>669</v>
      </c>
      <c r="BF37" s="61" t="s">
        <v>669</v>
      </c>
      <c r="BG37" s="61" t="s">
        <v>669</v>
      </c>
      <c r="BH37" s="61" t="s">
        <v>669</v>
      </c>
      <c r="BI37" s="61" t="s">
        <v>669</v>
      </c>
    </row>
    <row r="38" spans="1:64" ht="48" customHeight="1" x14ac:dyDescent="0.25">
      <c r="A38" s="4" t="s">
        <v>372</v>
      </c>
      <c r="B38" s="58" t="s">
        <v>373</v>
      </c>
      <c r="C38" s="4" t="s">
        <v>28</v>
      </c>
      <c r="D38" s="4" t="s">
        <v>374</v>
      </c>
      <c r="E38" s="4" t="s">
        <v>30</v>
      </c>
      <c r="F38" s="4" t="s">
        <v>32</v>
      </c>
      <c r="G38" s="38">
        <v>2019</v>
      </c>
      <c r="H38" s="4" t="s">
        <v>749</v>
      </c>
      <c r="I38" s="4" t="s">
        <v>750</v>
      </c>
      <c r="J38" s="4" t="s">
        <v>751</v>
      </c>
      <c r="K38" s="4" t="s">
        <v>752</v>
      </c>
      <c r="L38" s="37">
        <v>23.4</v>
      </c>
      <c r="M38" s="4"/>
      <c r="N38" s="35"/>
      <c r="O38" s="37" t="s">
        <v>754</v>
      </c>
      <c r="P38" s="37">
        <v>48</v>
      </c>
      <c r="Q38" s="4" t="s">
        <v>48</v>
      </c>
      <c r="R38" s="4"/>
      <c r="S38" s="48" t="s">
        <v>755</v>
      </c>
      <c r="T38" s="35"/>
      <c r="U38" s="4" t="s">
        <v>132</v>
      </c>
      <c r="V38" s="35" t="s">
        <v>132</v>
      </c>
      <c r="W38" s="35" t="s">
        <v>48</v>
      </c>
      <c r="X38" s="4" t="s">
        <v>757</v>
      </c>
      <c r="Y38" s="4" t="s">
        <v>1238</v>
      </c>
      <c r="Z38" s="4" t="s">
        <v>1225</v>
      </c>
      <c r="AA38" s="4" t="s">
        <v>756</v>
      </c>
      <c r="AB38" s="4" t="s">
        <v>32</v>
      </c>
      <c r="AC38" s="4" t="s">
        <v>759</v>
      </c>
      <c r="AD38" s="4" t="s">
        <v>758</v>
      </c>
      <c r="AE38" s="35" t="s">
        <v>760</v>
      </c>
      <c r="AF38" s="4" t="s">
        <v>761</v>
      </c>
      <c r="AG38" s="48" t="s">
        <v>1250</v>
      </c>
      <c r="AH38" s="35" t="s">
        <v>762</v>
      </c>
      <c r="AI38" s="35" t="s">
        <v>1303</v>
      </c>
      <c r="AJ38" s="35"/>
      <c r="AS38" s="4"/>
      <c r="AT38" s="4" t="s">
        <v>157</v>
      </c>
      <c r="AU38" s="4" t="s">
        <v>48</v>
      </c>
      <c r="AV38" s="35" t="s">
        <v>980</v>
      </c>
      <c r="AW38" s="4" t="s">
        <v>979</v>
      </c>
      <c r="AX38" s="4" t="s">
        <v>981</v>
      </c>
      <c r="AY38" s="35" t="s">
        <v>982</v>
      </c>
      <c r="BA38" s="61" t="s">
        <v>32</v>
      </c>
      <c r="BB38" s="61" t="s">
        <v>32</v>
      </c>
      <c r="BC38" s="61" t="s">
        <v>32</v>
      </c>
      <c r="BD38" s="61" t="s">
        <v>32</v>
      </c>
      <c r="BE38" s="61" t="s">
        <v>669</v>
      </c>
      <c r="BF38" s="61" t="s">
        <v>32</v>
      </c>
      <c r="BG38" s="61" t="s">
        <v>32</v>
      </c>
      <c r="BH38" s="61" t="s">
        <v>32</v>
      </c>
      <c r="BI38" s="61" t="s">
        <v>669</v>
      </c>
    </row>
    <row r="39" spans="1:64" ht="66" customHeight="1" x14ac:dyDescent="0.25">
      <c r="A39" s="4" t="s">
        <v>27</v>
      </c>
      <c r="B39" s="4" t="s">
        <v>31</v>
      </c>
      <c r="C39" s="6"/>
      <c r="D39" s="4" t="s">
        <v>29</v>
      </c>
      <c r="E39" s="4" t="s">
        <v>30</v>
      </c>
      <c r="F39" s="4" t="s">
        <v>32</v>
      </c>
      <c r="G39" s="38">
        <v>2020</v>
      </c>
      <c r="H39" s="4" t="s">
        <v>33</v>
      </c>
      <c r="I39" s="38" t="s">
        <v>34</v>
      </c>
      <c r="J39" s="4" t="s">
        <v>35</v>
      </c>
      <c r="K39" s="4" t="s">
        <v>36</v>
      </c>
      <c r="L39" s="37">
        <v>23.66</v>
      </c>
      <c r="M39" s="4" t="s">
        <v>37</v>
      </c>
      <c r="N39" s="35" t="s">
        <v>37</v>
      </c>
      <c r="O39" s="37">
        <v>151</v>
      </c>
      <c r="P39" s="37">
        <v>151</v>
      </c>
      <c r="Q39" s="4" t="s">
        <v>38</v>
      </c>
      <c r="R39" s="4">
        <v>93.8</v>
      </c>
      <c r="S39" s="48" t="s">
        <v>39</v>
      </c>
      <c r="T39" s="35" t="s">
        <v>1219</v>
      </c>
      <c r="U39" s="4" t="s">
        <v>40</v>
      </c>
      <c r="V39" s="35" t="s">
        <v>132</v>
      </c>
      <c r="W39" s="35" t="s">
        <v>41</v>
      </c>
      <c r="X39" s="4" t="s">
        <v>90</v>
      </c>
      <c r="Y39" s="4" t="s">
        <v>1235</v>
      </c>
      <c r="Z39" s="4" t="s">
        <v>1225</v>
      </c>
      <c r="AA39" s="4" t="s">
        <v>42</v>
      </c>
      <c r="AB39" s="4" t="s">
        <v>32</v>
      </c>
      <c r="AC39" s="4" t="s">
        <v>223</v>
      </c>
      <c r="AD39" s="4" t="s">
        <v>43</v>
      </c>
      <c r="AE39" s="35" t="s">
        <v>44</v>
      </c>
      <c r="AF39" s="4" t="s">
        <v>45</v>
      </c>
      <c r="AG39" s="48" t="s">
        <v>1245</v>
      </c>
      <c r="AH39" s="35" t="s">
        <v>46</v>
      </c>
      <c r="AI39" s="35"/>
      <c r="AJ39" s="35" t="s">
        <v>1281</v>
      </c>
      <c r="AS39" s="4"/>
      <c r="AT39" s="4" t="s">
        <v>1021</v>
      </c>
      <c r="AU39" s="4" t="s">
        <v>1022</v>
      </c>
      <c r="AV39" s="35" t="s">
        <v>1405</v>
      </c>
      <c r="AW39" s="4" t="s">
        <v>48</v>
      </c>
      <c r="AX39" s="4" t="s">
        <v>48</v>
      </c>
      <c r="AY39" s="35" t="s">
        <v>51</v>
      </c>
      <c r="BA39" s="61" t="s">
        <v>669</v>
      </c>
      <c r="BB39" s="61" t="s">
        <v>32</v>
      </c>
      <c r="BC39" s="61" t="s">
        <v>1420</v>
      </c>
      <c r="BD39" s="61" t="s">
        <v>669</v>
      </c>
      <c r="BE39" s="61" t="s">
        <v>669</v>
      </c>
      <c r="BF39" s="61" t="s">
        <v>32</v>
      </c>
      <c r="BG39" s="61" t="s">
        <v>669</v>
      </c>
      <c r="BH39" s="61" t="s">
        <v>669</v>
      </c>
      <c r="BI39" s="61" t="s">
        <v>669</v>
      </c>
    </row>
    <row r="40" spans="1:64" ht="27" customHeight="1" x14ac:dyDescent="0.25">
      <c r="A40" s="4" t="s">
        <v>83</v>
      </c>
      <c r="B40" s="58" t="s">
        <v>82</v>
      </c>
      <c r="C40" s="4" t="s">
        <v>28</v>
      </c>
      <c r="D40" s="4" t="s">
        <v>84</v>
      </c>
      <c r="E40" s="4" t="s">
        <v>30</v>
      </c>
      <c r="F40" s="4" t="s">
        <v>32</v>
      </c>
      <c r="G40" s="38">
        <v>2020</v>
      </c>
      <c r="H40" s="4" t="s">
        <v>85</v>
      </c>
      <c r="I40" s="4" t="s">
        <v>61</v>
      </c>
      <c r="J40" s="4" t="s">
        <v>35</v>
      </c>
      <c r="K40" s="4" t="s">
        <v>87</v>
      </c>
      <c r="L40" s="37">
        <v>23.19</v>
      </c>
      <c r="M40" s="4" t="s">
        <v>63</v>
      </c>
      <c r="N40" s="35" t="s">
        <v>63</v>
      </c>
      <c r="O40" s="37">
        <v>292</v>
      </c>
      <c r="P40" s="37">
        <v>292</v>
      </c>
      <c r="Q40" s="4">
        <v>1</v>
      </c>
      <c r="R40" s="4">
        <v>100</v>
      </c>
      <c r="S40" s="48" t="s">
        <v>88</v>
      </c>
      <c r="T40" s="35" t="s">
        <v>1220</v>
      </c>
      <c r="U40" s="4" t="s">
        <v>89</v>
      </c>
      <c r="V40" s="35" t="s">
        <v>132</v>
      </c>
      <c r="W40" s="35" t="s">
        <v>86</v>
      </c>
      <c r="X40" s="4" t="s">
        <v>92</v>
      </c>
      <c r="Y40" s="4" t="s">
        <v>1238</v>
      </c>
      <c r="Z40" s="4" t="s">
        <v>1230</v>
      </c>
      <c r="AA40" s="4" t="s">
        <v>93</v>
      </c>
      <c r="AB40" s="4" t="s">
        <v>32</v>
      </c>
      <c r="AC40" s="4" t="s">
        <v>223</v>
      </c>
      <c r="AD40" s="4" t="s">
        <v>94</v>
      </c>
      <c r="AE40" s="35" t="s">
        <v>44</v>
      </c>
      <c r="AF40" s="4" t="s">
        <v>95</v>
      </c>
      <c r="AG40" s="48" t="s">
        <v>1245</v>
      </c>
      <c r="AH40" s="35" t="s">
        <v>97</v>
      </c>
      <c r="AI40" s="35" t="s">
        <v>1305</v>
      </c>
      <c r="AJ40" s="35"/>
      <c r="AS40" s="4"/>
      <c r="AT40" s="4" t="s">
        <v>1032</v>
      </c>
      <c r="AU40" s="4" t="s">
        <v>48</v>
      </c>
      <c r="AV40" s="35" t="s">
        <v>48</v>
      </c>
      <c r="AW40" s="4" t="s">
        <v>48</v>
      </c>
      <c r="AX40" s="4" t="s">
        <v>48</v>
      </c>
      <c r="AY40" s="35" t="s">
        <v>48</v>
      </c>
      <c r="BA40" s="61" t="s">
        <v>32</v>
      </c>
      <c r="BB40" s="61" t="s">
        <v>32</v>
      </c>
      <c r="BC40" s="61" t="s">
        <v>1420</v>
      </c>
      <c r="BD40" s="61" t="s">
        <v>669</v>
      </c>
      <c r="BE40" s="61" t="s">
        <v>669</v>
      </c>
      <c r="BF40" s="61" t="s">
        <v>32</v>
      </c>
      <c r="BG40" s="61" t="s">
        <v>669</v>
      </c>
      <c r="BH40" s="61" t="s">
        <v>32</v>
      </c>
      <c r="BI40" s="61" t="s">
        <v>669</v>
      </c>
    </row>
    <row r="41" spans="1:64" ht="27.75" customHeight="1" x14ac:dyDescent="0.25">
      <c r="A41" s="4" t="s">
        <v>432</v>
      </c>
      <c r="B41" s="4" t="s">
        <v>433</v>
      </c>
      <c r="C41" s="4" t="s">
        <v>28</v>
      </c>
      <c r="D41" s="4" t="s">
        <v>434</v>
      </c>
      <c r="E41" s="4" t="s">
        <v>30</v>
      </c>
      <c r="F41" s="4" t="s">
        <v>32</v>
      </c>
      <c r="G41" s="38">
        <v>2020</v>
      </c>
      <c r="H41" s="4" t="s">
        <v>864</v>
      </c>
      <c r="I41" s="4" t="s">
        <v>61</v>
      </c>
      <c r="J41" s="4" t="s">
        <v>61</v>
      </c>
      <c r="K41" s="4" t="s">
        <v>866</v>
      </c>
      <c r="L41" s="37">
        <v>22</v>
      </c>
      <c r="M41" s="4" t="s">
        <v>63</v>
      </c>
      <c r="N41" s="35" t="s">
        <v>63</v>
      </c>
      <c r="O41" s="37">
        <v>407</v>
      </c>
      <c r="P41" s="37">
        <v>407</v>
      </c>
      <c r="Q41" s="4" t="s">
        <v>865</v>
      </c>
      <c r="R41" s="4">
        <v>81.89</v>
      </c>
      <c r="S41" s="48" t="s">
        <v>867</v>
      </c>
      <c r="T41" s="35"/>
      <c r="U41" s="4" t="s">
        <v>132</v>
      </c>
      <c r="V41" s="35" t="s">
        <v>132</v>
      </c>
      <c r="W41" s="35" t="s">
        <v>868</v>
      </c>
      <c r="X41" s="4" t="s">
        <v>869</v>
      </c>
      <c r="Y41" s="4" t="s">
        <v>1238</v>
      </c>
      <c r="Z41" s="4" t="s">
        <v>1225</v>
      </c>
      <c r="AA41" s="4" t="s">
        <v>870</v>
      </c>
      <c r="AB41" s="4" t="s">
        <v>32</v>
      </c>
      <c r="AC41" s="4" t="s">
        <v>759</v>
      </c>
      <c r="AD41" s="4" t="s">
        <v>871</v>
      </c>
      <c r="AE41" s="35" t="s">
        <v>44</v>
      </c>
      <c r="AF41" s="4" t="s">
        <v>872</v>
      </c>
      <c r="AG41" s="48" t="s">
        <v>1246</v>
      </c>
      <c r="AH41" s="35" t="s">
        <v>873</v>
      </c>
      <c r="AI41" s="35"/>
      <c r="AJ41" s="35" t="s">
        <v>1283</v>
      </c>
      <c r="AS41" s="4"/>
      <c r="AT41" s="4" t="s">
        <v>1063</v>
      </c>
      <c r="AU41" s="4" t="s">
        <v>48</v>
      </c>
      <c r="AV41" s="35" t="s">
        <v>1064</v>
      </c>
      <c r="AW41" s="4" t="s">
        <v>1065</v>
      </c>
      <c r="AX41" s="4" t="s">
        <v>1066</v>
      </c>
      <c r="AY41" s="35" t="s">
        <v>48</v>
      </c>
      <c r="BA41" s="61" t="s">
        <v>32</v>
      </c>
      <c r="BB41" s="61" t="s">
        <v>32</v>
      </c>
      <c r="BC41" s="61" t="s">
        <v>1420</v>
      </c>
      <c r="BD41" s="61" t="s">
        <v>669</v>
      </c>
      <c r="BE41" s="61" t="s">
        <v>32</v>
      </c>
      <c r="BF41" s="61" t="s">
        <v>32</v>
      </c>
      <c r="BG41" s="61" t="s">
        <v>669</v>
      </c>
      <c r="BH41" s="61" t="s">
        <v>32</v>
      </c>
      <c r="BI41" s="61" t="s">
        <v>669</v>
      </c>
    </row>
    <row r="42" spans="1:64" ht="28.5" customHeight="1" x14ac:dyDescent="0.25">
      <c r="A42" s="4" t="s">
        <v>457</v>
      </c>
      <c r="B42" s="58" t="s">
        <v>458</v>
      </c>
      <c r="C42" s="4" t="s">
        <v>28</v>
      </c>
      <c r="D42" s="4" t="s">
        <v>459</v>
      </c>
      <c r="E42" s="4" t="s">
        <v>30</v>
      </c>
      <c r="F42" s="4" t="s">
        <v>32</v>
      </c>
      <c r="G42" s="38">
        <v>2020</v>
      </c>
      <c r="H42" s="4" t="s">
        <v>899</v>
      </c>
      <c r="I42" s="4" t="s">
        <v>915</v>
      </c>
      <c r="J42" s="4" t="s">
        <v>900</v>
      </c>
      <c r="K42" s="4" t="s">
        <v>901</v>
      </c>
      <c r="L42" s="37">
        <v>23.3</v>
      </c>
      <c r="M42" s="4" t="s">
        <v>63</v>
      </c>
      <c r="N42" s="35" t="s">
        <v>63</v>
      </c>
      <c r="O42" s="37">
        <v>1012</v>
      </c>
      <c r="P42" s="37">
        <v>1012</v>
      </c>
      <c r="Q42" s="4" t="s">
        <v>902</v>
      </c>
      <c r="R42" s="4">
        <v>19.3</v>
      </c>
      <c r="S42" s="48" t="s">
        <v>903</v>
      </c>
      <c r="T42" s="35" t="s">
        <v>1220</v>
      </c>
      <c r="U42" s="4" t="s">
        <v>132</v>
      </c>
      <c r="V42" s="35" t="s">
        <v>132</v>
      </c>
      <c r="W42" s="35" t="s">
        <v>904</v>
      </c>
      <c r="X42" s="4" t="s">
        <v>905</v>
      </c>
      <c r="Y42" s="4" t="s">
        <v>1238</v>
      </c>
      <c r="Z42" s="4" t="s">
        <v>1230</v>
      </c>
      <c r="AA42" s="4" t="s">
        <v>906</v>
      </c>
      <c r="AB42" s="4" t="s">
        <v>669</v>
      </c>
      <c r="AC42" s="4" t="s">
        <v>759</v>
      </c>
      <c r="AD42" s="4" t="s">
        <v>907</v>
      </c>
      <c r="AE42" s="35" t="s">
        <v>44</v>
      </c>
      <c r="AF42" s="4" t="s">
        <v>908</v>
      </c>
      <c r="AG42" s="48" t="s">
        <v>1245</v>
      </c>
      <c r="AH42" s="35" t="s">
        <v>909</v>
      </c>
      <c r="AI42" s="35"/>
      <c r="AJ42" s="35" t="s">
        <v>1285</v>
      </c>
      <c r="AK42" s="35" t="s">
        <v>1323</v>
      </c>
      <c r="AL42" s="35"/>
      <c r="AM42" s="4"/>
      <c r="AN42" s="35"/>
      <c r="AO42" s="4"/>
      <c r="AP42" s="4"/>
      <c r="AR42" s="12" t="s">
        <v>1366</v>
      </c>
      <c r="AS42" s="4"/>
      <c r="AT42" s="4" t="s">
        <v>1032</v>
      </c>
      <c r="AU42" s="4" t="s">
        <v>48</v>
      </c>
      <c r="AV42" s="35" t="s">
        <v>1076</v>
      </c>
      <c r="AW42" s="4" t="s">
        <v>48</v>
      </c>
      <c r="AX42" s="4" t="s">
        <v>48</v>
      </c>
      <c r="AY42" s="35" t="s">
        <v>48</v>
      </c>
      <c r="BA42" s="61" t="s">
        <v>669</v>
      </c>
      <c r="BB42" s="61" t="s">
        <v>32</v>
      </c>
      <c r="BC42" s="61" t="s">
        <v>1420</v>
      </c>
      <c r="BD42" s="61" t="s">
        <v>32</v>
      </c>
      <c r="BE42" s="61" t="s">
        <v>32</v>
      </c>
      <c r="BF42" s="61" t="s">
        <v>32</v>
      </c>
      <c r="BG42" s="61" t="s">
        <v>32</v>
      </c>
      <c r="BH42" s="61" t="s">
        <v>32</v>
      </c>
      <c r="BI42" s="61" t="s">
        <v>669</v>
      </c>
    </row>
    <row r="43" spans="1:64" ht="23.25" customHeight="1" x14ac:dyDescent="0.25">
      <c r="A43" s="4" t="s">
        <v>523</v>
      </c>
      <c r="B43" s="4" t="s">
        <v>525</v>
      </c>
      <c r="C43" s="4" t="s">
        <v>28</v>
      </c>
      <c r="D43" s="4" t="s">
        <v>524</v>
      </c>
      <c r="E43" s="4" t="s">
        <v>30</v>
      </c>
      <c r="F43" s="4" t="s">
        <v>32</v>
      </c>
      <c r="G43" s="38">
        <v>2020</v>
      </c>
      <c r="H43" s="4" t="s">
        <v>1169</v>
      </c>
      <c r="I43" s="4" t="s">
        <v>61</v>
      </c>
      <c r="J43" s="40" t="s">
        <v>632</v>
      </c>
      <c r="K43" s="4">
        <v>20</v>
      </c>
      <c r="L43" s="41"/>
      <c r="M43" s="4" t="s">
        <v>63</v>
      </c>
      <c r="N43" s="35" t="s">
        <v>63</v>
      </c>
      <c r="O43" s="37">
        <v>1484</v>
      </c>
      <c r="P43" s="37">
        <v>1484</v>
      </c>
      <c r="Q43" s="4" t="s">
        <v>48</v>
      </c>
      <c r="R43" s="4"/>
      <c r="S43" s="48" t="s">
        <v>1170</v>
      </c>
      <c r="T43" s="35"/>
      <c r="U43" s="4" t="s">
        <v>132</v>
      </c>
      <c r="V43" s="35" t="s">
        <v>132</v>
      </c>
      <c r="W43" s="35" t="s">
        <v>1180</v>
      </c>
      <c r="X43" s="4" t="s">
        <v>1172</v>
      </c>
      <c r="Y43" s="4"/>
      <c r="Z43" s="5" t="s">
        <v>1225</v>
      </c>
      <c r="AA43" s="4" t="s">
        <v>1173</v>
      </c>
      <c r="AB43" s="4" t="s">
        <v>32</v>
      </c>
      <c r="AC43" s="4" t="s">
        <v>1174</v>
      </c>
      <c r="AD43" s="4" t="s">
        <v>1175</v>
      </c>
      <c r="AE43" s="35" t="s">
        <v>1127</v>
      </c>
      <c r="AF43" s="4" t="s">
        <v>1184</v>
      </c>
      <c r="AG43" s="48" t="s">
        <v>1245</v>
      </c>
      <c r="AH43" s="35" t="s">
        <v>1183</v>
      </c>
      <c r="AI43" s="35" t="s">
        <v>1307</v>
      </c>
      <c r="AJ43" s="35" t="s">
        <v>1286</v>
      </c>
      <c r="AK43" s="35" t="s">
        <v>1324</v>
      </c>
      <c r="AL43" s="35"/>
      <c r="AM43" s="4"/>
      <c r="AN43" s="35"/>
      <c r="AO43" s="4"/>
      <c r="AP43" s="4"/>
      <c r="AQ43" s="12" t="s">
        <v>1359</v>
      </c>
      <c r="AS43" s="4"/>
      <c r="AT43" s="4" t="s">
        <v>815</v>
      </c>
      <c r="AU43" s="4" t="s">
        <v>48</v>
      </c>
      <c r="AV43" s="35" t="s">
        <v>48</v>
      </c>
      <c r="AW43" s="4" t="s">
        <v>1100</v>
      </c>
      <c r="AX43" s="4" t="s">
        <v>48</v>
      </c>
      <c r="AY43" s="35" t="s">
        <v>48</v>
      </c>
      <c r="BA43" s="61" t="s">
        <v>669</v>
      </c>
      <c r="BB43" s="61" t="s">
        <v>32</v>
      </c>
      <c r="BC43" s="61" t="s">
        <v>1420</v>
      </c>
      <c r="BD43" s="61" t="s">
        <v>669</v>
      </c>
      <c r="BE43" s="61" t="s">
        <v>1429</v>
      </c>
      <c r="BF43" s="61" t="s">
        <v>32</v>
      </c>
      <c r="BG43" s="61" t="s">
        <v>669</v>
      </c>
      <c r="BH43" s="61" t="s">
        <v>32</v>
      </c>
    </row>
    <row r="44" spans="1:64" ht="27.75" customHeight="1" x14ac:dyDescent="0.25">
      <c r="A44" s="4" t="s">
        <v>57</v>
      </c>
      <c r="B44" s="58" t="s">
        <v>58</v>
      </c>
      <c r="C44" s="4" t="s">
        <v>28</v>
      </c>
      <c r="D44" s="4" t="s">
        <v>59</v>
      </c>
      <c r="E44" s="4" t="s">
        <v>30</v>
      </c>
      <c r="F44" s="4" t="s">
        <v>32</v>
      </c>
      <c r="G44" s="38">
        <v>2022</v>
      </c>
      <c r="H44" s="4" t="s">
        <v>60</v>
      </c>
      <c r="I44" s="4" t="s">
        <v>61</v>
      </c>
      <c r="J44" s="4" t="s">
        <v>35</v>
      </c>
      <c r="K44" s="4" t="s">
        <v>62</v>
      </c>
      <c r="L44" s="37">
        <v>24.3</v>
      </c>
      <c r="M44" s="4" t="s">
        <v>63</v>
      </c>
      <c r="N44" s="35" t="s">
        <v>63</v>
      </c>
      <c r="O44" s="37">
        <v>335</v>
      </c>
      <c r="P44" s="37">
        <v>335</v>
      </c>
      <c r="Q44" s="4" t="s">
        <v>64</v>
      </c>
      <c r="R44" s="4">
        <v>93</v>
      </c>
      <c r="S44" s="48" t="s">
        <v>66</v>
      </c>
      <c r="T44" s="35" t="s">
        <v>1219</v>
      </c>
      <c r="U44" s="4" t="s">
        <v>68</v>
      </c>
      <c r="V44" s="35" t="s">
        <v>132</v>
      </c>
      <c r="W44" s="35" t="s">
        <v>67</v>
      </c>
      <c r="X44" s="4" t="s">
        <v>91</v>
      </c>
      <c r="Y44" s="4" t="s">
        <v>1236</v>
      </c>
      <c r="Z44" s="4" t="s">
        <v>1226</v>
      </c>
      <c r="AA44" s="4" t="s">
        <v>69</v>
      </c>
      <c r="AB44" s="4" t="s">
        <v>32</v>
      </c>
      <c r="AC44" s="4" t="s">
        <v>223</v>
      </c>
      <c r="AD44" s="4" t="s">
        <v>224</v>
      </c>
      <c r="AE44" s="35" t="s">
        <v>44</v>
      </c>
      <c r="AF44" s="4" t="s">
        <v>71</v>
      </c>
      <c r="AG44" s="48" t="s">
        <v>1245</v>
      </c>
      <c r="AH44" s="35" t="s">
        <v>70</v>
      </c>
      <c r="AI44" s="35" t="s">
        <v>1308</v>
      </c>
      <c r="AJ44" s="35" t="s">
        <v>1287</v>
      </c>
      <c r="AK44" s="35"/>
      <c r="AL44" s="35"/>
      <c r="AM44" s="4"/>
      <c r="AN44" s="35" t="s">
        <v>1287</v>
      </c>
      <c r="AO44" s="4"/>
      <c r="AP44" s="4"/>
      <c r="AQ44" s="4"/>
      <c r="AR44" s="4"/>
      <c r="AS44" s="4"/>
      <c r="AT44" s="4" t="s">
        <v>675</v>
      </c>
      <c r="AU44" s="4" t="s">
        <v>48</v>
      </c>
      <c r="AV44" s="35" t="s">
        <v>1110</v>
      </c>
      <c r="AW44" s="4" t="s">
        <v>48</v>
      </c>
      <c r="AX44" s="4" t="s">
        <v>48</v>
      </c>
      <c r="AY44" s="35" t="s">
        <v>48</v>
      </c>
      <c r="BA44" s="93" t="s">
        <v>32</v>
      </c>
      <c r="BB44" s="93" t="s">
        <v>669</v>
      </c>
      <c r="BC44" s="93" t="s">
        <v>1420</v>
      </c>
      <c r="BD44" s="93" t="s">
        <v>32</v>
      </c>
      <c r="BE44" s="93" t="s">
        <v>32</v>
      </c>
      <c r="BF44" s="93" t="s">
        <v>32</v>
      </c>
      <c r="BG44" s="93" t="s">
        <v>32</v>
      </c>
      <c r="BH44" s="93" t="s">
        <v>32</v>
      </c>
      <c r="BI44" s="93" t="s">
        <v>669</v>
      </c>
    </row>
    <row r="45" spans="1:64" s="95" customFormat="1" ht="57" customHeight="1" x14ac:dyDescent="0.25">
      <c r="A45" s="95" t="s">
        <v>1432</v>
      </c>
      <c r="B45" s="95" t="s">
        <v>1433</v>
      </c>
      <c r="C45" s="95" t="s">
        <v>28</v>
      </c>
      <c r="D45" s="95" t="s">
        <v>1434</v>
      </c>
      <c r="E45" s="95" t="s">
        <v>30</v>
      </c>
      <c r="F45" s="95" t="s">
        <v>32</v>
      </c>
      <c r="G45" s="95">
        <v>2024</v>
      </c>
      <c r="H45" s="95" t="s">
        <v>1435</v>
      </c>
      <c r="I45" s="95" t="s">
        <v>61</v>
      </c>
      <c r="K45" s="95" t="s">
        <v>61</v>
      </c>
      <c r="L45" s="95" t="s">
        <v>48</v>
      </c>
      <c r="M45" s="95" t="s">
        <v>63</v>
      </c>
      <c r="N45" s="95" t="s">
        <v>63</v>
      </c>
      <c r="O45" s="95">
        <v>234</v>
      </c>
      <c r="P45" s="95">
        <v>234</v>
      </c>
      <c r="Q45" s="95" t="s">
        <v>48</v>
      </c>
      <c r="R45" s="95" t="s">
        <v>48</v>
      </c>
      <c r="S45" s="95" t="s">
        <v>1436</v>
      </c>
      <c r="T45" s="95" t="s">
        <v>1220</v>
      </c>
      <c r="U45" s="95" t="s">
        <v>68</v>
      </c>
      <c r="V45" s="95" t="s">
        <v>132</v>
      </c>
      <c r="W45" s="95" t="s">
        <v>48</v>
      </c>
      <c r="X45" s="95" t="s">
        <v>1437</v>
      </c>
      <c r="Y45" s="95" t="s">
        <v>1238</v>
      </c>
      <c r="Z45" s="95" t="s">
        <v>1225</v>
      </c>
      <c r="AA45" s="95" t="s">
        <v>1438</v>
      </c>
      <c r="AB45" s="95" t="s">
        <v>32</v>
      </c>
      <c r="AC45" s="95" t="s">
        <v>759</v>
      </c>
      <c r="AD45" s="95" t="s">
        <v>1161</v>
      </c>
      <c r="AE45" s="95" t="s">
        <v>975</v>
      </c>
      <c r="AF45" s="95" t="s">
        <v>1247</v>
      </c>
      <c r="AG45" s="95" t="s">
        <v>1246</v>
      </c>
      <c r="AH45" s="96" t="s">
        <v>1439</v>
      </c>
      <c r="AI45" s="96" t="s">
        <v>1440</v>
      </c>
      <c r="AJ45" s="96"/>
      <c r="AK45" s="96"/>
      <c r="AL45" s="96"/>
      <c r="AN45" s="96"/>
      <c r="AS45" s="95" t="s">
        <v>1442</v>
      </c>
      <c r="AT45" s="95" t="s">
        <v>675</v>
      </c>
      <c r="AU45" s="95" t="s">
        <v>48</v>
      </c>
      <c r="AV45" s="95" t="s">
        <v>1443</v>
      </c>
      <c r="AW45" s="95" t="s">
        <v>1444</v>
      </c>
      <c r="AX45" s="95" t="s">
        <v>1445</v>
      </c>
      <c r="AY45" s="95" t="s">
        <v>51</v>
      </c>
      <c r="BA45" s="91" t="s">
        <v>669</v>
      </c>
      <c r="BB45" s="92" t="s">
        <v>669</v>
      </c>
      <c r="BC45" s="92" t="s">
        <v>1420</v>
      </c>
      <c r="BD45" s="91" t="s">
        <v>669</v>
      </c>
      <c r="BE45" s="92" t="s">
        <v>32</v>
      </c>
      <c r="BF45" s="92" t="s">
        <v>32</v>
      </c>
      <c r="BG45" s="91" t="s">
        <v>669</v>
      </c>
      <c r="BH45" s="91" t="s">
        <v>669</v>
      </c>
      <c r="BI45" s="92" t="s">
        <v>669</v>
      </c>
    </row>
    <row r="46" spans="1:64" s="95" customFormat="1" ht="54" customHeight="1" x14ac:dyDescent="0.25">
      <c r="A46" s="95" t="s">
        <v>1446</v>
      </c>
      <c r="B46" s="97" t="s">
        <v>1449</v>
      </c>
      <c r="C46" s="95" t="s">
        <v>28</v>
      </c>
      <c r="D46" s="95" t="s">
        <v>1447</v>
      </c>
      <c r="E46" s="95" t="s">
        <v>30</v>
      </c>
      <c r="F46" s="95" t="s">
        <v>32</v>
      </c>
      <c r="G46" s="95">
        <v>2024</v>
      </c>
      <c r="H46" s="95" t="s">
        <v>1448</v>
      </c>
      <c r="I46" s="95" t="s">
        <v>61</v>
      </c>
      <c r="K46" s="95" t="s">
        <v>61</v>
      </c>
      <c r="L46" s="95" t="s">
        <v>48</v>
      </c>
      <c r="M46" s="95" t="s">
        <v>63</v>
      </c>
      <c r="N46" s="95" t="s">
        <v>63</v>
      </c>
      <c r="O46" s="95">
        <v>1921</v>
      </c>
      <c r="P46" s="95">
        <v>1921</v>
      </c>
      <c r="Q46" s="95" t="s">
        <v>48</v>
      </c>
      <c r="R46" s="95" t="s">
        <v>48</v>
      </c>
      <c r="S46" s="95" t="s">
        <v>1451</v>
      </c>
      <c r="T46" s="95" t="s">
        <v>1220</v>
      </c>
      <c r="U46" s="95" t="s">
        <v>68</v>
      </c>
      <c r="V46" s="95" t="s">
        <v>132</v>
      </c>
      <c r="W46" s="95" t="s">
        <v>1452</v>
      </c>
      <c r="X46" s="95" t="s">
        <v>1453</v>
      </c>
      <c r="Y46" s="95" t="s">
        <v>1238</v>
      </c>
      <c r="Z46" s="95" t="s">
        <v>1225</v>
      </c>
      <c r="AA46" s="95" t="s">
        <v>1454</v>
      </c>
      <c r="AB46" s="95" t="s">
        <v>32</v>
      </c>
      <c r="AC46" s="95" t="s">
        <v>759</v>
      </c>
      <c r="AD46" s="95" t="s">
        <v>1455</v>
      </c>
      <c r="AE46" s="95" t="s">
        <v>975</v>
      </c>
      <c r="AF46" s="95" t="s">
        <v>1247</v>
      </c>
      <c r="AG46" s="95" t="s">
        <v>1246</v>
      </c>
      <c r="AH46" s="96" t="s">
        <v>1456</v>
      </c>
      <c r="AI46" s="96" t="s">
        <v>1457</v>
      </c>
      <c r="AJ46" s="96"/>
      <c r="AK46" s="96"/>
      <c r="AL46" s="96" t="s">
        <v>1458</v>
      </c>
      <c r="AN46" s="96"/>
      <c r="AS46" s="95" t="s">
        <v>1460</v>
      </c>
      <c r="AT46" s="95" t="s">
        <v>675</v>
      </c>
      <c r="AU46" s="95" t="s">
        <v>48</v>
      </c>
      <c r="AV46" s="95" t="s">
        <v>1461</v>
      </c>
      <c r="AW46" s="95" t="s">
        <v>1462</v>
      </c>
      <c r="AX46" s="95" t="s">
        <v>1459</v>
      </c>
      <c r="AY46" s="95" t="s">
        <v>51</v>
      </c>
      <c r="BA46" s="91" t="s">
        <v>669</v>
      </c>
      <c r="BB46" s="92" t="s">
        <v>669</v>
      </c>
      <c r="BC46" s="92" t="s">
        <v>1420</v>
      </c>
      <c r="BD46" s="91" t="s">
        <v>669</v>
      </c>
      <c r="BE46" s="91" t="s">
        <v>669</v>
      </c>
      <c r="BF46" s="91" t="s">
        <v>669</v>
      </c>
      <c r="BG46" s="91" t="s">
        <v>669</v>
      </c>
      <c r="BH46" s="91" t="s">
        <v>669</v>
      </c>
      <c r="BI46" s="92" t="s">
        <v>669</v>
      </c>
    </row>
    <row r="47" spans="1:64" s="95" customFormat="1" ht="52.5" customHeight="1" x14ac:dyDescent="0.25">
      <c r="A47" s="95" t="s">
        <v>1481</v>
      </c>
      <c r="B47" s="95" t="s">
        <v>1482</v>
      </c>
      <c r="C47" s="95" t="s">
        <v>28</v>
      </c>
      <c r="D47" s="95" t="s">
        <v>1485</v>
      </c>
      <c r="E47" s="95" t="s">
        <v>30</v>
      </c>
      <c r="F47" s="95" t="s">
        <v>32</v>
      </c>
      <c r="G47" s="95">
        <v>2024</v>
      </c>
      <c r="H47" s="95" t="s">
        <v>1466</v>
      </c>
      <c r="I47" s="95" t="s">
        <v>61</v>
      </c>
      <c r="K47" s="95" t="s">
        <v>1488</v>
      </c>
      <c r="L47" s="95">
        <v>24</v>
      </c>
      <c r="M47" s="95" t="s">
        <v>63</v>
      </c>
      <c r="N47" s="95" t="s">
        <v>63</v>
      </c>
      <c r="O47" s="95">
        <v>683</v>
      </c>
      <c r="P47" s="95">
        <v>683</v>
      </c>
      <c r="Q47" s="95">
        <v>49</v>
      </c>
      <c r="R47" s="95">
        <v>49</v>
      </c>
      <c r="S47" s="95" t="s">
        <v>1489</v>
      </c>
      <c r="T47" s="95" t="s">
        <v>1220</v>
      </c>
      <c r="U47" s="95" t="s">
        <v>68</v>
      </c>
      <c r="V47" s="95" t="s">
        <v>132</v>
      </c>
      <c r="W47" s="95" t="s">
        <v>1487</v>
      </c>
      <c r="X47" s="95" t="s">
        <v>1491</v>
      </c>
      <c r="Y47" s="95" t="s">
        <v>1238</v>
      </c>
      <c r="Z47" s="95" t="s">
        <v>1225</v>
      </c>
      <c r="AA47" s="95" t="s">
        <v>1473</v>
      </c>
      <c r="AB47" s="95" t="s">
        <v>32</v>
      </c>
      <c r="AC47" s="95" t="s">
        <v>759</v>
      </c>
      <c r="AD47" s="95" t="s">
        <v>1474</v>
      </c>
      <c r="AE47" s="95" t="s">
        <v>975</v>
      </c>
      <c r="AF47" s="95" t="s">
        <v>1247</v>
      </c>
      <c r="AG47" s="95" t="s">
        <v>1246</v>
      </c>
      <c r="AH47" s="96" t="s">
        <v>1493</v>
      </c>
      <c r="AI47" s="96" t="s">
        <v>1498</v>
      </c>
      <c r="AJ47" s="96"/>
      <c r="AK47" s="96" t="s">
        <v>1497</v>
      </c>
      <c r="AL47" s="96"/>
      <c r="AM47" s="95" t="s">
        <v>1494</v>
      </c>
      <c r="AN47" s="96" t="s">
        <v>1496</v>
      </c>
      <c r="AQ47" s="95" t="s">
        <v>1495</v>
      </c>
      <c r="AS47" s="95" t="s">
        <v>1499</v>
      </c>
      <c r="AT47" s="95" t="s">
        <v>675</v>
      </c>
      <c r="AU47" s="95" t="s">
        <v>48</v>
      </c>
      <c r="AV47" s="95" t="s">
        <v>1500</v>
      </c>
      <c r="AW47" s="95" t="s">
        <v>1492</v>
      </c>
      <c r="AX47" s="95" t="s">
        <v>1501</v>
      </c>
      <c r="AY47" s="95" t="s">
        <v>1486</v>
      </c>
      <c r="BA47" s="91" t="s">
        <v>669</v>
      </c>
      <c r="BB47" s="92" t="s">
        <v>669</v>
      </c>
      <c r="BC47" s="92" t="s">
        <v>1420</v>
      </c>
      <c r="BD47" s="91" t="s">
        <v>669</v>
      </c>
      <c r="BE47" s="91" t="s">
        <v>669</v>
      </c>
      <c r="BF47" s="91" t="s">
        <v>669</v>
      </c>
      <c r="BG47" s="91" t="s">
        <v>669</v>
      </c>
      <c r="BH47" s="91" t="s">
        <v>669</v>
      </c>
      <c r="BI47" s="92" t="s">
        <v>669</v>
      </c>
    </row>
    <row r="48" spans="1:64" s="95" customFormat="1" ht="53.25" customHeight="1" x14ac:dyDescent="0.25">
      <c r="A48" s="95" t="s">
        <v>1484</v>
      </c>
      <c r="B48" s="95" t="s">
        <v>1483</v>
      </c>
      <c r="C48" s="95" t="s">
        <v>28</v>
      </c>
      <c r="D48" s="95" t="s">
        <v>1502</v>
      </c>
      <c r="E48" s="95" t="s">
        <v>30</v>
      </c>
      <c r="F48" s="95" t="s">
        <v>32</v>
      </c>
      <c r="G48" s="95">
        <v>2024</v>
      </c>
      <c r="H48" s="95" t="s">
        <v>749</v>
      </c>
      <c r="I48" s="95" t="s">
        <v>61</v>
      </c>
      <c r="K48" s="95" t="s">
        <v>61</v>
      </c>
      <c r="L48" s="95">
        <v>23</v>
      </c>
      <c r="M48" s="95" t="s">
        <v>63</v>
      </c>
      <c r="N48" s="95" t="s">
        <v>63</v>
      </c>
      <c r="O48" s="95">
        <v>2104</v>
      </c>
      <c r="P48" s="95">
        <v>2104</v>
      </c>
      <c r="Q48" s="95" t="s">
        <v>48</v>
      </c>
      <c r="R48" s="95" t="s">
        <v>48</v>
      </c>
      <c r="S48" s="95" t="s">
        <v>1506</v>
      </c>
      <c r="T48" s="95" t="s">
        <v>1220</v>
      </c>
      <c r="U48" s="95" t="s">
        <v>68</v>
      </c>
      <c r="V48" s="95" t="s">
        <v>132</v>
      </c>
      <c r="W48" s="95" t="s">
        <v>1507</v>
      </c>
      <c r="X48" s="95" t="s">
        <v>1491</v>
      </c>
      <c r="Y48" s="95" t="s">
        <v>1238</v>
      </c>
      <c r="Z48" s="95" t="s">
        <v>1225</v>
      </c>
      <c r="AA48" s="95" t="s">
        <v>1503</v>
      </c>
      <c r="AB48" s="95" t="s">
        <v>32</v>
      </c>
      <c r="AC48" s="95" t="s">
        <v>759</v>
      </c>
      <c r="AD48" s="95" t="s">
        <v>1508</v>
      </c>
      <c r="AE48" s="95" t="s">
        <v>975</v>
      </c>
      <c r="AF48" s="95" t="s">
        <v>1247</v>
      </c>
      <c r="AG48" s="95" t="s">
        <v>1246</v>
      </c>
      <c r="AH48" s="96" t="s">
        <v>1509</v>
      </c>
      <c r="AI48" s="96" t="s">
        <v>1510</v>
      </c>
      <c r="AJ48" s="96" t="s">
        <v>1511</v>
      </c>
      <c r="AK48" s="96"/>
      <c r="AL48" s="96"/>
      <c r="AN48" s="96"/>
      <c r="AQ48" s="95" t="s">
        <v>1513</v>
      </c>
      <c r="AR48" s="95" t="s">
        <v>1512</v>
      </c>
      <c r="AS48" s="95" t="s">
        <v>1514</v>
      </c>
      <c r="AT48" s="95" t="s">
        <v>174</v>
      </c>
      <c r="AU48" s="95" t="s">
        <v>48</v>
      </c>
      <c r="AV48" s="95" t="s">
        <v>1516</v>
      </c>
      <c r="AW48" s="95" t="s">
        <v>1515</v>
      </c>
      <c r="AX48" s="95" t="s">
        <v>1505</v>
      </c>
      <c r="AY48" s="95" t="s">
        <v>1486</v>
      </c>
      <c r="BA48" s="91" t="s">
        <v>669</v>
      </c>
      <c r="BB48" s="92" t="s">
        <v>669</v>
      </c>
      <c r="BC48" s="92" t="s">
        <v>1420</v>
      </c>
      <c r="BD48" s="91" t="s">
        <v>669</v>
      </c>
      <c r="BE48" s="91" t="s">
        <v>669</v>
      </c>
      <c r="BF48" s="91" t="s">
        <v>669</v>
      </c>
      <c r="BG48" s="91" t="s">
        <v>669</v>
      </c>
      <c r="BH48" s="91" t="s">
        <v>669</v>
      </c>
      <c r="BI48" s="92" t="s">
        <v>669</v>
      </c>
    </row>
    <row r="49" spans="18:61" x14ac:dyDescent="0.25">
      <c r="BA49" s="94"/>
      <c r="BB49" s="94"/>
      <c r="BC49" s="94"/>
      <c r="BD49" s="94"/>
      <c r="BE49" s="94"/>
      <c r="BF49" s="94"/>
      <c r="BG49" s="94"/>
      <c r="BH49" s="94"/>
      <c r="BI49" s="94"/>
    </row>
    <row r="50" spans="18:61" x14ac:dyDescent="0.25">
      <c r="R50" s="12">
        <f>QUARTILE(R2:R48, 1)</f>
        <v>60</v>
      </c>
    </row>
    <row r="51" spans="18:61" x14ac:dyDescent="0.25">
      <c r="R51" s="12">
        <f>QUARTILE(R2:R48, 3)</f>
        <v>95.1</v>
      </c>
    </row>
    <row r="1048576" spans="7:12" x14ac:dyDescent="0.25">
      <c r="G1048576" s="32">
        <f>AVERAGE(G2:G1048575)</f>
        <v>2004.6170212765958</v>
      </c>
      <c r="L1048576" s="12">
        <f>AVERAGE(L2:L1048575)</f>
        <v>23.735999999999994</v>
      </c>
    </row>
  </sheetData>
  <autoFilter ref="BA1:BI44">
    <filterColumn colId="7">
      <filters>
        <filter val="Unclear"/>
      </filters>
    </filterColumn>
  </autoFilter>
  <sortState ref="A2:AH44">
    <sortCondition ref="G2"/>
  </sortState>
  <hyperlinks>
    <hyperlink ref="B3" r:id="rId1"/>
    <hyperlink ref="B24" r:id="rId2"/>
    <hyperlink ref="B35" r:id="rId3"/>
    <hyperlink ref="B40" r:id="rId4"/>
    <hyperlink ref="B14" r:id="rId5"/>
    <hyperlink ref="B31" r:id="rId6"/>
    <hyperlink ref="B38" r:id="rId7"/>
    <hyperlink ref="B29" r:id="rId8"/>
    <hyperlink ref="B21" r:id="rId9"/>
    <hyperlink ref="B15" r:id="rId10"/>
    <hyperlink ref="B18" r:id="rId11"/>
    <hyperlink ref="B7" r:id="rId12"/>
    <hyperlink ref="B22" r:id="rId13"/>
    <hyperlink ref="B23" r:id="rId14"/>
    <hyperlink ref="B36" r:id="rId15"/>
    <hyperlink ref="B13" r:id="rId16"/>
    <hyperlink ref="B25" r:id="rId17"/>
    <hyperlink ref="B27" r:id="rId18"/>
    <hyperlink ref="B2" r:id="rId19"/>
    <hyperlink ref="B42" r:id="rId20"/>
    <hyperlink ref="B33" r:id="rId21"/>
    <hyperlink ref="B4" r:id="rId22"/>
    <hyperlink ref="B6" r:id="rId23"/>
    <hyperlink ref="B11" r:id="rId24"/>
    <hyperlink ref="B16" r:id="rId25"/>
    <hyperlink ref="B44" r:id="rId26"/>
    <hyperlink ref="B17" r:id="rId27"/>
    <hyperlink ref="B19" r:id="rId28"/>
    <hyperlink ref="B34" r:id="rId29"/>
    <hyperlink ref="B45" r:id="rId30"/>
    <hyperlink ref="B46" r:id="rId31"/>
    <hyperlink ref="B48" r:id="rId32"/>
    <hyperlink ref="B47" r:id="rId33"/>
  </hyperlinks>
  <pageMargins left="0.7" right="0.7" top="0.75" bottom="0.75" header="0.3" footer="0.3"/>
  <pageSetup paperSize="9" orientation="portrait" r:id="rId3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M31"/>
  <sheetViews>
    <sheetView zoomScale="90" zoomScaleNormal="90" workbookViewId="0">
      <selection activeCell="AY15" sqref="AY15"/>
    </sheetView>
  </sheetViews>
  <sheetFormatPr defaultRowHeight="15" x14ac:dyDescent="0.25"/>
  <cols>
    <col min="1" max="1" width="28" style="56" customWidth="1"/>
    <col min="2" max="2" width="22" style="56" customWidth="1"/>
    <col min="3" max="3" width="26.42578125" style="57" customWidth="1"/>
    <col min="4" max="4" width="6.85546875" style="57" customWidth="1"/>
    <col min="5" max="5" width="6.28515625" style="57" customWidth="1"/>
    <col min="6" max="6" width="6.7109375" style="57" customWidth="1"/>
    <col min="7" max="7" width="11.5703125" style="57" customWidth="1"/>
    <col min="8" max="8" width="4.7109375" style="3" customWidth="1"/>
    <col min="9" max="9" width="6.140625" customWidth="1"/>
    <col min="10" max="10" width="10" customWidth="1"/>
    <col min="11" max="11" width="8.85546875" customWidth="1"/>
    <col min="12" max="12" width="3.140625" customWidth="1"/>
    <col min="13" max="13" width="5" customWidth="1"/>
    <col min="14" max="14" width="10.140625" customWidth="1"/>
    <col min="15" max="15" width="6.85546875" customWidth="1"/>
    <col min="16" max="16" width="5.85546875" customWidth="1"/>
    <col min="17" max="17" width="4.85546875" customWidth="1"/>
    <col min="18" max="18" width="8.140625" customWidth="1"/>
    <col min="19" max="19" width="5.7109375" customWidth="1"/>
    <col min="20" max="21" width="15" customWidth="1"/>
    <col min="22" max="22" width="17.5703125" customWidth="1"/>
    <col min="23" max="23" width="3.140625" customWidth="1"/>
    <col min="24" max="24" width="5.28515625" customWidth="1"/>
    <col min="25" max="25" width="4.85546875" customWidth="1"/>
    <col min="26" max="26" width="10" customWidth="1"/>
    <col min="27" max="27" width="10.7109375" customWidth="1"/>
    <col min="28" max="28" width="8.42578125" customWidth="1"/>
    <col min="29" max="29" width="7.5703125" customWidth="1"/>
    <col min="30" max="30" width="4.5703125" customWidth="1"/>
    <col min="31" max="31" width="8.7109375" customWidth="1"/>
    <col min="32" max="32" width="5.85546875" customWidth="1"/>
    <col min="33" max="33" width="6" customWidth="1"/>
    <col min="34" max="34" width="7.140625" customWidth="1"/>
    <col min="35" max="35" width="5.42578125" customWidth="1"/>
    <col min="36" max="36" width="7.7109375" customWidth="1"/>
    <col min="37" max="37" width="5" customWidth="1"/>
    <col min="38" max="38" width="6.5703125" customWidth="1"/>
    <col min="39" max="39" width="8.28515625" customWidth="1"/>
    <col min="40" max="40" width="4.140625" customWidth="1"/>
    <col min="41" max="41" width="6.7109375" customWidth="1"/>
    <col min="42" max="42" width="13.5703125" customWidth="1"/>
    <col min="43" max="43" width="6.5703125" customWidth="1"/>
    <col min="44" max="44" width="5.85546875" customWidth="1"/>
    <col min="45" max="45" width="10" customWidth="1"/>
    <col min="46" max="46" width="8" customWidth="1"/>
    <col min="47" max="47" width="10.42578125" customWidth="1"/>
    <col min="48" max="48" width="11.85546875" customWidth="1"/>
    <col min="49" max="49" width="11.7109375" customWidth="1"/>
    <col min="50" max="50" width="6" customWidth="1"/>
    <col min="51" max="51" width="5.5703125" customWidth="1"/>
    <col min="52" max="52" width="4.28515625" customWidth="1"/>
    <col min="53" max="53" width="21.7109375" customWidth="1"/>
    <col min="54" max="54" width="9.140625" style="60"/>
    <col min="55" max="56" width="9.140625" style="65"/>
    <col min="57" max="58" width="9.140625" style="60"/>
    <col min="59" max="59" width="9.140625" style="65"/>
    <col min="60" max="65" width="9.140625" style="60"/>
  </cols>
  <sheetData>
    <row r="1" spans="1:65" s="45" customFormat="1" ht="63" customHeight="1" x14ac:dyDescent="0.25">
      <c r="A1" s="50" t="s">
        <v>7</v>
      </c>
      <c r="B1" s="50" t="s">
        <v>1373</v>
      </c>
      <c r="C1" s="51" t="s">
        <v>1213</v>
      </c>
      <c r="D1" s="51" t="s">
        <v>13</v>
      </c>
      <c r="E1" s="52" t="s">
        <v>11</v>
      </c>
      <c r="F1" s="51" t="s">
        <v>10</v>
      </c>
      <c r="G1" s="50" t="s">
        <v>1243</v>
      </c>
      <c r="H1" s="45" t="s">
        <v>6</v>
      </c>
      <c r="I1" s="6" t="s">
        <v>0</v>
      </c>
      <c r="J1" s="6" t="s">
        <v>2</v>
      </c>
      <c r="K1" s="6" t="s">
        <v>14</v>
      </c>
      <c r="L1" s="6" t="s">
        <v>23</v>
      </c>
      <c r="M1" s="6" t="s">
        <v>1</v>
      </c>
      <c r="N1" s="6" t="s">
        <v>16</v>
      </c>
      <c r="O1" s="6" t="s">
        <v>17</v>
      </c>
      <c r="P1" s="41" t="s">
        <v>1209</v>
      </c>
      <c r="Q1" s="6" t="s">
        <v>8</v>
      </c>
      <c r="R1" s="6" t="s">
        <v>1214</v>
      </c>
      <c r="S1" s="41" t="s">
        <v>1216</v>
      </c>
      <c r="T1" s="6" t="s">
        <v>26</v>
      </c>
      <c r="U1" s="6" t="s">
        <v>1217</v>
      </c>
      <c r="V1" s="6" t="s">
        <v>9</v>
      </c>
      <c r="W1" s="6" t="s">
        <v>1218</v>
      </c>
      <c r="X1" s="6" t="s">
        <v>18</v>
      </c>
      <c r="Y1" s="6" t="s">
        <v>1222</v>
      </c>
      <c r="Z1" s="6" t="s">
        <v>12</v>
      </c>
      <c r="AA1" s="6" t="s">
        <v>1224</v>
      </c>
      <c r="AB1" s="6" t="s">
        <v>1223</v>
      </c>
      <c r="AC1" s="6" t="s">
        <v>15</v>
      </c>
      <c r="AD1" s="6" t="s">
        <v>260</v>
      </c>
      <c r="AE1" s="6" t="s">
        <v>19</v>
      </c>
      <c r="AF1" s="6" t="s">
        <v>20</v>
      </c>
      <c r="AG1" s="6" t="s">
        <v>25</v>
      </c>
      <c r="AH1" s="6" t="s">
        <v>21</v>
      </c>
      <c r="AI1" s="6" t="s">
        <v>1244</v>
      </c>
      <c r="AJ1" s="6" t="s">
        <v>3</v>
      </c>
      <c r="AK1" s="45" t="s">
        <v>1309</v>
      </c>
      <c r="AL1" s="45" t="s">
        <v>1269</v>
      </c>
      <c r="AM1" s="45" t="s">
        <v>1310</v>
      </c>
      <c r="AN1" s="45" t="s">
        <v>1311</v>
      </c>
      <c r="AO1" s="45" t="s">
        <v>1312</v>
      </c>
      <c r="AP1" s="45" t="s">
        <v>1313</v>
      </c>
      <c r="AQ1" s="45" t="s">
        <v>1314</v>
      </c>
      <c r="AR1" s="45" t="s">
        <v>1315</v>
      </c>
      <c r="AS1" s="45" t="s">
        <v>1316</v>
      </c>
      <c r="AT1" s="45" t="s">
        <v>1317</v>
      </c>
      <c r="AU1" s="45" t="s">
        <v>1243</v>
      </c>
      <c r="AV1" s="45" t="s">
        <v>257</v>
      </c>
      <c r="AW1" s="45" t="s">
        <v>643</v>
      </c>
      <c r="AX1" s="45" t="s">
        <v>4</v>
      </c>
      <c r="AY1" s="45" t="s">
        <v>5</v>
      </c>
      <c r="AZ1" s="45" t="s">
        <v>24</v>
      </c>
      <c r="BA1" s="45" t="s">
        <v>22</v>
      </c>
      <c r="BB1" s="59" t="s">
        <v>1408</v>
      </c>
      <c r="BC1" s="64" t="s">
        <v>1409</v>
      </c>
      <c r="BD1" s="64" t="s">
        <v>1410</v>
      </c>
      <c r="BE1" s="59" t="s">
        <v>1411</v>
      </c>
      <c r="BF1" s="59" t="s">
        <v>1412</v>
      </c>
      <c r="BG1" s="64" t="s">
        <v>1413</v>
      </c>
      <c r="BH1" s="59" t="s">
        <v>1414</v>
      </c>
      <c r="BI1" s="59" t="s">
        <v>1415</v>
      </c>
      <c r="BJ1" s="59" t="s">
        <v>1416</v>
      </c>
      <c r="BK1" s="59" t="s">
        <v>1417</v>
      </c>
      <c r="BL1" s="59" t="s">
        <v>1418</v>
      </c>
      <c r="BM1" s="59" t="s">
        <v>1419</v>
      </c>
    </row>
    <row r="2" spans="1:65" s="35" customFormat="1" ht="27.75" customHeight="1" x14ac:dyDescent="0.25">
      <c r="A2" s="53" t="s">
        <v>531</v>
      </c>
      <c r="B2" s="53" t="s">
        <v>1374</v>
      </c>
      <c r="C2" s="54">
        <v>1964</v>
      </c>
      <c r="D2" s="54" t="s">
        <v>662</v>
      </c>
      <c r="E2" s="55" t="s">
        <v>955</v>
      </c>
      <c r="F2" s="54" t="s">
        <v>957</v>
      </c>
      <c r="G2" s="53" t="s">
        <v>1254</v>
      </c>
      <c r="H2" s="35" t="s">
        <v>532</v>
      </c>
      <c r="I2" s="4" t="s">
        <v>28</v>
      </c>
      <c r="J2" s="6"/>
      <c r="K2" s="4" t="s">
        <v>30</v>
      </c>
      <c r="L2" s="4" t="s">
        <v>32</v>
      </c>
      <c r="M2" s="4" t="s">
        <v>954</v>
      </c>
      <c r="N2" s="4" t="s">
        <v>646</v>
      </c>
      <c r="O2" s="4" t="s">
        <v>48</v>
      </c>
      <c r="P2" s="37"/>
      <c r="Q2" s="4" t="s">
        <v>63</v>
      </c>
      <c r="R2" s="4" t="s">
        <v>63</v>
      </c>
      <c r="S2" s="37"/>
      <c r="T2" s="4" t="s">
        <v>48</v>
      </c>
      <c r="U2" s="4"/>
      <c r="V2" s="4" t="s">
        <v>956</v>
      </c>
      <c r="W2" s="4"/>
      <c r="X2" s="4" t="s">
        <v>142</v>
      </c>
      <c r="Y2" s="4" t="s">
        <v>142</v>
      </c>
      <c r="Z2" s="4" t="s">
        <v>958</v>
      </c>
      <c r="AA2" s="4" t="s">
        <v>1238</v>
      </c>
      <c r="AB2" s="4" t="s">
        <v>1225</v>
      </c>
      <c r="AC2" s="35" t="s">
        <v>959</v>
      </c>
      <c r="AD2" s="4" t="s">
        <v>32</v>
      </c>
      <c r="AE2" s="4" t="s">
        <v>685</v>
      </c>
      <c r="AF2" s="4" t="s">
        <v>960</v>
      </c>
      <c r="AG2" s="4" t="s">
        <v>640</v>
      </c>
      <c r="AH2" s="4" t="s">
        <v>961</v>
      </c>
      <c r="AI2" s="4" t="s">
        <v>1246</v>
      </c>
      <c r="AJ2" s="35" t="s">
        <v>1406</v>
      </c>
      <c r="AU2" s="35" t="s">
        <v>1254</v>
      </c>
      <c r="AV2" s="35" t="s">
        <v>48</v>
      </c>
      <c r="AW2" s="35" t="s">
        <v>48</v>
      </c>
      <c r="AX2" s="35" t="s">
        <v>147</v>
      </c>
      <c r="AY2" s="35" t="s">
        <v>148</v>
      </c>
      <c r="AZ2" s="3" t="s">
        <v>48</v>
      </c>
      <c r="BA2" s="35" t="s">
        <v>51</v>
      </c>
      <c r="BB2" s="59" t="s">
        <v>669</v>
      </c>
      <c r="BC2" s="64" t="s">
        <v>1420</v>
      </c>
      <c r="BD2" s="64" t="s">
        <v>1420</v>
      </c>
      <c r="BE2" s="59" t="s">
        <v>32</v>
      </c>
      <c r="BF2" s="59" t="s">
        <v>32</v>
      </c>
      <c r="BG2" s="64" t="s">
        <v>1420</v>
      </c>
      <c r="BH2" s="59" t="s">
        <v>669</v>
      </c>
      <c r="BI2" s="59" t="s">
        <v>669</v>
      </c>
      <c r="BJ2" s="59" t="s">
        <v>1421</v>
      </c>
      <c r="BK2" s="59" t="s">
        <v>1421</v>
      </c>
      <c r="BL2" s="59" t="s">
        <v>1421</v>
      </c>
      <c r="BM2" s="59" t="s">
        <v>1422</v>
      </c>
    </row>
    <row r="3" spans="1:65" s="35" customFormat="1" ht="24" customHeight="1" x14ac:dyDescent="0.25">
      <c r="A3" s="53" t="s">
        <v>605</v>
      </c>
      <c r="B3" s="53" t="s">
        <v>1375</v>
      </c>
      <c r="C3" s="54">
        <v>1969</v>
      </c>
      <c r="D3" s="54" t="s">
        <v>662</v>
      </c>
      <c r="E3" s="55">
        <v>190</v>
      </c>
      <c r="F3" s="54">
        <v>1968</v>
      </c>
      <c r="G3" s="53" t="s">
        <v>1255</v>
      </c>
      <c r="H3" s="49" t="s">
        <v>607</v>
      </c>
      <c r="I3" s="4" t="s">
        <v>28</v>
      </c>
      <c r="J3" s="4" t="s">
        <v>606</v>
      </c>
      <c r="K3" s="4" t="s">
        <v>30</v>
      </c>
      <c r="L3" s="4" t="s">
        <v>32</v>
      </c>
      <c r="M3" s="4" t="s">
        <v>61</v>
      </c>
      <c r="N3" s="4" t="s">
        <v>1146</v>
      </c>
      <c r="O3" s="4" t="s">
        <v>48</v>
      </c>
      <c r="P3" s="37"/>
      <c r="Q3" s="4" t="s">
        <v>63</v>
      </c>
      <c r="R3" s="4" t="s">
        <v>63</v>
      </c>
      <c r="S3" s="37">
        <v>190</v>
      </c>
      <c r="T3" s="4" t="s">
        <v>48</v>
      </c>
      <c r="U3" s="4"/>
      <c r="V3" s="4" t="s">
        <v>1147</v>
      </c>
      <c r="W3" s="4"/>
      <c r="X3" s="4" t="s">
        <v>142</v>
      </c>
      <c r="Y3" s="4" t="s">
        <v>142</v>
      </c>
      <c r="Z3" s="4" t="s">
        <v>1234</v>
      </c>
      <c r="AA3" s="4" t="s">
        <v>1238</v>
      </c>
      <c r="AB3" s="4" t="s">
        <v>1225</v>
      </c>
      <c r="AC3" s="4" t="s">
        <v>1149</v>
      </c>
      <c r="AD3" s="4" t="s">
        <v>32</v>
      </c>
      <c r="AE3" s="4" t="s">
        <v>685</v>
      </c>
      <c r="AF3" s="4" t="s">
        <v>1371</v>
      </c>
      <c r="AG3" s="4" t="s">
        <v>640</v>
      </c>
      <c r="AH3" s="4" t="s">
        <v>1150</v>
      </c>
      <c r="AI3" s="4" t="s">
        <v>1247</v>
      </c>
      <c r="AJ3" s="4" t="s">
        <v>1151</v>
      </c>
      <c r="AK3" s="35" t="s">
        <v>1289</v>
      </c>
      <c r="AM3" s="35" t="s">
        <v>1320</v>
      </c>
      <c r="AO3" s="35" t="s">
        <v>1289</v>
      </c>
      <c r="AP3" s="35" t="s">
        <v>1320</v>
      </c>
      <c r="AU3" s="35" t="s">
        <v>1255</v>
      </c>
      <c r="AV3" s="35" t="s">
        <v>157</v>
      </c>
      <c r="AX3" s="35" t="s">
        <v>158</v>
      </c>
      <c r="AY3" s="35" t="s">
        <v>48</v>
      </c>
      <c r="AZ3" s="35" t="s">
        <v>159</v>
      </c>
      <c r="BA3" s="35" t="s">
        <v>51</v>
      </c>
      <c r="BB3" s="59" t="s">
        <v>669</v>
      </c>
      <c r="BC3" s="64" t="s">
        <v>1420</v>
      </c>
      <c r="BD3" s="64" t="s">
        <v>1420</v>
      </c>
      <c r="BE3" s="59" t="s">
        <v>669</v>
      </c>
      <c r="BF3" s="59" t="s">
        <v>669</v>
      </c>
      <c r="BG3" s="64" t="s">
        <v>1420</v>
      </c>
      <c r="BH3" s="59" t="s">
        <v>669</v>
      </c>
      <c r="BI3" s="59" t="s">
        <v>669</v>
      </c>
      <c r="BJ3" s="59" t="s">
        <v>669</v>
      </c>
      <c r="BK3" s="59" t="s">
        <v>669</v>
      </c>
      <c r="BL3" s="59" t="s">
        <v>669</v>
      </c>
      <c r="BM3" s="59" t="s">
        <v>1422</v>
      </c>
    </row>
    <row r="4" spans="1:65" s="35" customFormat="1" ht="26.25" customHeight="1" x14ac:dyDescent="0.25">
      <c r="A4" s="53" t="s">
        <v>313</v>
      </c>
      <c r="B4" s="53" t="s">
        <v>1376</v>
      </c>
      <c r="C4" s="54">
        <v>1988</v>
      </c>
      <c r="D4" s="54" t="s">
        <v>662</v>
      </c>
      <c r="E4" s="55">
        <v>521</v>
      </c>
      <c r="F4" s="54" t="s">
        <v>719</v>
      </c>
      <c r="G4" s="53" t="s">
        <v>1256</v>
      </c>
      <c r="H4" s="49" t="s">
        <v>314</v>
      </c>
      <c r="I4" s="4" t="s">
        <v>28</v>
      </c>
      <c r="J4" s="4" t="s">
        <v>315</v>
      </c>
      <c r="K4" s="4" t="s">
        <v>30</v>
      </c>
      <c r="L4" s="4" t="s">
        <v>32</v>
      </c>
      <c r="M4" s="4" t="s">
        <v>61</v>
      </c>
      <c r="N4" s="4" t="s">
        <v>717</v>
      </c>
      <c r="O4" s="4" t="s">
        <v>48</v>
      </c>
      <c r="P4" s="37"/>
      <c r="Q4" s="4" t="s">
        <v>63</v>
      </c>
      <c r="R4" s="4" t="s">
        <v>63</v>
      </c>
      <c r="S4" s="37">
        <v>521</v>
      </c>
      <c r="T4" s="4" t="s">
        <v>718</v>
      </c>
      <c r="U4" s="4">
        <v>81.400000000000006</v>
      </c>
      <c r="V4" s="4" t="s">
        <v>716</v>
      </c>
      <c r="W4" s="4"/>
      <c r="X4" s="4" t="s">
        <v>142</v>
      </c>
      <c r="Y4" s="4" t="s">
        <v>142</v>
      </c>
      <c r="Z4" s="4" t="s">
        <v>720</v>
      </c>
      <c r="AA4" s="4" t="s">
        <v>1238</v>
      </c>
      <c r="AB4" s="4" t="s">
        <v>1225</v>
      </c>
      <c r="AC4" s="4" t="s">
        <v>722</v>
      </c>
      <c r="AD4" s="4" t="s">
        <v>32</v>
      </c>
      <c r="AE4" s="4" t="s">
        <v>186</v>
      </c>
      <c r="AF4" s="4" t="s">
        <v>187</v>
      </c>
      <c r="AG4" s="4" t="s">
        <v>190</v>
      </c>
      <c r="AH4" s="4" t="s">
        <v>724</v>
      </c>
      <c r="AI4" s="4" t="s">
        <v>1247</v>
      </c>
      <c r="AJ4" s="4" t="s">
        <v>725</v>
      </c>
      <c r="AK4" s="35" t="s">
        <v>1290</v>
      </c>
      <c r="AN4" s="35" t="s">
        <v>1330</v>
      </c>
      <c r="AU4" s="35" t="s">
        <v>1256</v>
      </c>
      <c r="AV4" s="35" t="s">
        <v>174</v>
      </c>
      <c r="AW4" s="35" t="s">
        <v>175</v>
      </c>
      <c r="AY4" s="35" t="s">
        <v>176</v>
      </c>
      <c r="AZ4" s="35" t="s">
        <v>48</v>
      </c>
      <c r="BA4" s="35" t="s">
        <v>51</v>
      </c>
      <c r="BB4" s="59" t="s">
        <v>669</v>
      </c>
      <c r="BC4" s="64" t="s">
        <v>1420</v>
      </c>
      <c r="BD4" s="64" t="s">
        <v>1420</v>
      </c>
      <c r="BE4" s="59" t="s">
        <v>32</v>
      </c>
      <c r="BF4" s="59" t="s">
        <v>32</v>
      </c>
      <c r="BG4" s="64" t="s">
        <v>1420</v>
      </c>
      <c r="BH4" s="59" t="s">
        <v>669</v>
      </c>
      <c r="BI4" s="59" t="s">
        <v>669</v>
      </c>
      <c r="BJ4" s="59" t="s">
        <v>669</v>
      </c>
      <c r="BK4" s="59" t="s">
        <v>669</v>
      </c>
      <c r="BL4" s="59" t="s">
        <v>669</v>
      </c>
      <c r="BM4" s="59" t="s">
        <v>1422</v>
      </c>
    </row>
    <row r="5" spans="1:65" s="35" customFormat="1" ht="28.5" customHeight="1" x14ac:dyDescent="0.25">
      <c r="A5" s="53" t="s">
        <v>608</v>
      </c>
      <c r="B5" s="53" t="s">
        <v>1377</v>
      </c>
      <c r="C5" s="54">
        <v>1991</v>
      </c>
      <c r="D5" s="54" t="s">
        <v>662</v>
      </c>
      <c r="E5" s="55">
        <v>199</v>
      </c>
      <c r="F5" s="54" t="s">
        <v>1080</v>
      </c>
      <c r="G5" s="53" t="s">
        <v>1262</v>
      </c>
      <c r="H5" s="49" t="s">
        <v>610</v>
      </c>
      <c r="I5" s="4" t="s">
        <v>28</v>
      </c>
      <c r="J5" s="4" t="s">
        <v>609</v>
      </c>
      <c r="K5" s="4" t="s">
        <v>30</v>
      </c>
      <c r="L5" s="4" t="s">
        <v>32</v>
      </c>
      <c r="M5" s="4" t="s">
        <v>61</v>
      </c>
      <c r="N5" s="4" t="s">
        <v>61</v>
      </c>
      <c r="O5" s="4" t="s">
        <v>1077</v>
      </c>
      <c r="P5" s="41"/>
      <c r="Q5" s="4" t="s">
        <v>63</v>
      </c>
      <c r="R5" s="4" t="s">
        <v>63</v>
      </c>
      <c r="S5" s="37">
        <v>199</v>
      </c>
      <c r="T5" s="4" t="s">
        <v>1078</v>
      </c>
      <c r="U5" s="4"/>
      <c r="V5" s="4" t="s">
        <v>1079</v>
      </c>
      <c r="W5" s="4"/>
      <c r="X5" s="4" t="s">
        <v>142</v>
      </c>
      <c r="Y5" s="4" t="s">
        <v>142</v>
      </c>
      <c r="Z5" s="4" t="s">
        <v>1082</v>
      </c>
      <c r="AA5" s="4" t="s">
        <v>1238</v>
      </c>
      <c r="AB5" s="4" t="s">
        <v>1230</v>
      </c>
      <c r="AC5" s="4" t="s">
        <v>1085</v>
      </c>
      <c r="AD5" s="4" t="s">
        <v>32</v>
      </c>
      <c r="AE5" s="4" t="s">
        <v>1086</v>
      </c>
      <c r="AF5" s="4" t="s">
        <v>1088</v>
      </c>
      <c r="AG5" s="4" t="s">
        <v>1087</v>
      </c>
      <c r="AH5" s="4" t="s">
        <v>1081</v>
      </c>
      <c r="AI5" s="4" t="s">
        <v>1246</v>
      </c>
      <c r="AJ5" s="35" t="s">
        <v>1407</v>
      </c>
      <c r="AK5" s="35" t="s">
        <v>1291</v>
      </c>
      <c r="AQ5" s="35" t="s">
        <v>1350</v>
      </c>
      <c r="AR5" s="35" t="s">
        <v>1351</v>
      </c>
      <c r="AU5" s="35" t="s">
        <v>1262</v>
      </c>
      <c r="AV5" s="35" t="s">
        <v>157</v>
      </c>
      <c r="AW5" s="35" t="s">
        <v>48</v>
      </c>
      <c r="AX5" s="35" t="s">
        <v>656</v>
      </c>
      <c r="AY5" s="35" t="s">
        <v>655</v>
      </c>
      <c r="AZ5" s="35" t="s">
        <v>48</v>
      </c>
      <c r="BA5" s="35" t="s">
        <v>51</v>
      </c>
      <c r="BB5" s="59" t="s">
        <v>669</v>
      </c>
      <c r="BC5" s="64" t="s">
        <v>1420</v>
      </c>
      <c r="BD5" s="64" t="s">
        <v>1420</v>
      </c>
      <c r="BE5" s="59" t="s">
        <v>669</v>
      </c>
      <c r="BF5" s="59" t="s">
        <v>669</v>
      </c>
      <c r="BG5" s="64" t="s">
        <v>1420</v>
      </c>
      <c r="BH5" s="59" t="s">
        <v>669</v>
      </c>
      <c r="BI5" s="59" t="s">
        <v>669</v>
      </c>
      <c r="BJ5" s="59" t="s">
        <v>669</v>
      </c>
      <c r="BK5" s="59" t="s">
        <v>1420</v>
      </c>
      <c r="BL5" s="59" t="s">
        <v>669</v>
      </c>
      <c r="BM5" s="59" t="s">
        <v>1422</v>
      </c>
    </row>
    <row r="6" spans="1:65" s="35" customFormat="1" ht="28.5" customHeight="1" x14ac:dyDescent="0.25">
      <c r="A6" s="53" t="s">
        <v>310</v>
      </c>
      <c r="B6" s="53" t="s">
        <v>1378</v>
      </c>
      <c r="C6" s="54">
        <v>1999</v>
      </c>
      <c r="D6" s="54" t="s">
        <v>705</v>
      </c>
      <c r="E6" s="55">
        <v>314</v>
      </c>
      <c r="F6" s="54" t="s">
        <v>707</v>
      </c>
      <c r="G6" s="53" t="s">
        <v>1265</v>
      </c>
      <c r="H6" s="49" t="s">
        <v>311</v>
      </c>
      <c r="I6" s="4" t="s">
        <v>28</v>
      </c>
      <c r="J6" s="35" t="s">
        <v>312</v>
      </c>
      <c r="K6" s="4" t="s">
        <v>30</v>
      </c>
      <c r="L6" s="4" t="s">
        <v>32</v>
      </c>
      <c r="M6" s="4" t="s">
        <v>61</v>
      </c>
      <c r="N6" s="4" t="s">
        <v>706</v>
      </c>
      <c r="O6" s="4" t="s">
        <v>48</v>
      </c>
      <c r="P6" s="37"/>
      <c r="Q6" s="4" t="s">
        <v>63</v>
      </c>
      <c r="R6" s="4" t="s">
        <v>63</v>
      </c>
      <c r="S6" s="37">
        <v>314</v>
      </c>
      <c r="T6" s="4" t="s">
        <v>704</v>
      </c>
      <c r="U6" s="4">
        <v>74.2</v>
      </c>
      <c r="V6" s="4" t="s">
        <v>703</v>
      </c>
      <c r="W6" s="4"/>
      <c r="X6" s="4" t="s">
        <v>142</v>
      </c>
      <c r="Y6" s="4" t="s">
        <v>142</v>
      </c>
      <c r="Z6" s="4" t="s">
        <v>711</v>
      </c>
      <c r="AA6" s="4" t="s">
        <v>1239</v>
      </c>
      <c r="AB6" s="4" t="s">
        <v>1225</v>
      </c>
      <c r="AC6" s="4" t="s">
        <v>708</v>
      </c>
      <c r="AD6" s="4" t="s">
        <v>32</v>
      </c>
      <c r="AE6" s="4" t="s">
        <v>712</v>
      </c>
      <c r="AF6" s="4" t="s">
        <v>713</v>
      </c>
      <c r="AG6" s="4" t="s">
        <v>44</v>
      </c>
      <c r="AH6" s="4" t="s">
        <v>723</v>
      </c>
      <c r="AI6" s="4" t="s">
        <v>1246</v>
      </c>
      <c r="AJ6" s="4" t="s">
        <v>709</v>
      </c>
      <c r="AK6" s="35" t="s">
        <v>1293</v>
      </c>
      <c r="AL6" s="35" t="s">
        <v>1272</v>
      </c>
      <c r="AO6" s="35" t="s">
        <v>1338</v>
      </c>
      <c r="AT6" s="35" t="s">
        <v>1339</v>
      </c>
      <c r="AU6" s="35" t="s">
        <v>1265</v>
      </c>
      <c r="AV6" s="35" t="s">
        <v>714</v>
      </c>
      <c r="AW6" s="35" t="s">
        <v>48</v>
      </c>
      <c r="AX6" s="35" t="s">
        <v>715</v>
      </c>
      <c r="AY6" s="35" t="s">
        <v>48</v>
      </c>
      <c r="AZ6" s="35" t="s">
        <v>48</v>
      </c>
      <c r="BA6" s="35" t="s">
        <v>51</v>
      </c>
      <c r="BB6" s="59" t="s">
        <v>669</v>
      </c>
      <c r="BC6" s="64" t="s">
        <v>1420</v>
      </c>
      <c r="BD6" s="64" t="s">
        <v>1420</v>
      </c>
      <c r="BE6" s="59" t="s">
        <v>669</v>
      </c>
      <c r="BF6" s="59" t="s">
        <v>669</v>
      </c>
      <c r="BG6" s="64" t="s">
        <v>1420</v>
      </c>
      <c r="BH6" s="59" t="s">
        <v>669</v>
      </c>
      <c r="BI6" s="59" t="s">
        <v>669</v>
      </c>
      <c r="BJ6" s="59" t="s">
        <v>669</v>
      </c>
      <c r="BK6" s="59" t="s">
        <v>1420</v>
      </c>
      <c r="BL6" s="59" t="s">
        <v>669</v>
      </c>
      <c r="BM6" s="59" t="s">
        <v>1422</v>
      </c>
    </row>
    <row r="7" spans="1:65" s="35" customFormat="1" ht="43.5" customHeight="1" x14ac:dyDescent="0.25">
      <c r="A7" s="53" t="s">
        <v>135</v>
      </c>
      <c r="B7" s="53" t="s">
        <v>1379</v>
      </c>
      <c r="C7" s="54">
        <v>2004</v>
      </c>
      <c r="D7" s="54" t="s">
        <v>662</v>
      </c>
      <c r="E7" s="55">
        <v>447</v>
      </c>
      <c r="F7" s="54" t="s">
        <v>141</v>
      </c>
      <c r="G7" s="53" t="s">
        <v>1266</v>
      </c>
      <c r="H7" s="35" t="s">
        <v>1231</v>
      </c>
      <c r="I7" s="4" t="s">
        <v>28</v>
      </c>
      <c r="J7" s="4" t="s">
        <v>137</v>
      </c>
      <c r="K7" s="4" t="s">
        <v>30</v>
      </c>
      <c r="L7" s="4" t="s">
        <v>32</v>
      </c>
      <c r="M7" s="4" t="s">
        <v>138</v>
      </c>
      <c r="N7" s="4" t="s">
        <v>139</v>
      </c>
      <c r="O7" s="4" t="s">
        <v>48</v>
      </c>
      <c r="P7" s="37"/>
      <c r="Q7" s="4" t="s">
        <v>63</v>
      </c>
      <c r="R7" s="4" t="s">
        <v>63</v>
      </c>
      <c r="S7" s="37">
        <v>447</v>
      </c>
      <c r="T7" s="4">
        <v>0.65</v>
      </c>
      <c r="U7" s="4">
        <v>65</v>
      </c>
      <c r="V7" s="4" t="s">
        <v>140</v>
      </c>
      <c r="W7" s="4" t="s">
        <v>1221</v>
      </c>
      <c r="X7" s="4" t="s">
        <v>142</v>
      </c>
      <c r="Y7" s="4" t="s">
        <v>142</v>
      </c>
      <c r="Z7" s="4" t="s">
        <v>143</v>
      </c>
      <c r="AA7" s="4" t="s">
        <v>1238</v>
      </c>
      <c r="AB7" s="4" t="s">
        <v>1227</v>
      </c>
      <c r="AC7" s="4" t="s">
        <v>144</v>
      </c>
      <c r="AD7" s="4" t="s">
        <v>32</v>
      </c>
      <c r="AE7" s="4" t="s">
        <v>223</v>
      </c>
      <c r="AF7" s="4" t="s">
        <v>1197</v>
      </c>
      <c r="AG7" s="4"/>
      <c r="AH7" s="4" t="s">
        <v>145</v>
      </c>
      <c r="AI7" s="4" t="s">
        <v>1247</v>
      </c>
      <c r="AJ7" s="4" t="s">
        <v>146</v>
      </c>
      <c r="AL7" s="35" t="s">
        <v>1273</v>
      </c>
      <c r="AM7" s="35" t="s">
        <v>1250</v>
      </c>
      <c r="AO7" s="35" t="s">
        <v>1268</v>
      </c>
      <c r="AP7" s="35" t="s">
        <v>1343</v>
      </c>
      <c r="AS7" s="35" t="s">
        <v>1250</v>
      </c>
      <c r="AT7" s="35" t="s">
        <v>1343</v>
      </c>
      <c r="AU7" s="35" t="s">
        <v>1266</v>
      </c>
      <c r="AV7" s="35" t="s">
        <v>192</v>
      </c>
      <c r="AW7" s="35" t="s">
        <v>48</v>
      </c>
      <c r="AX7" s="35" t="s">
        <v>48</v>
      </c>
      <c r="AY7" s="35" t="s">
        <v>726</v>
      </c>
      <c r="AZ7" s="35" t="s">
        <v>48</v>
      </c>
      <c r="BA7" s="35" t="s">
        <v>51</v>
      </c>
      <c r="BB7" s="59" t="s">
        <v>669</v>
      </c>
      <c r="BC7" s="64" t="s">
        <v>1420</v>
      </c>
      <c r="BD7" s="64" t="s">
        <v>1420</v>
      </c>
      <c r="BE7" s="59" t="s">
        <v>32</v>
      </c>
      <c r="BF7" s="59" t="s">
        <v>32</v>
      </c>
      <c r="BG7" s="64" t="s">
        <v>1420</v>
      </c>
      <c r="BH7" s="59" t="s">
        <v>669</v>
      </c>
      <c r="BI7" s="59" t="s">
        <v>669</v>
      </c>
      <c r="BJ7" s="59" t="s">
        <v>669</v>
      </c>
      <c r="BK7" s="59" t="s">
        <v>1421</v>
      </c>
      <c r="BL7" s="59" t="s">
        <v>669</v>
      </c>
      <c r="BM7" s="59" t="s">
        <v>1422</v>
      </c>
    </row>
    <row r="8" spans="1:65" s="35" customFormat="1" ht="75.75" customHeight="1" x14ac:dyDescent="0.25">
      <c r="A8" s="53" t="s">
        <v>584</v>
      </c>
      <c r="B8" s="53" t="s">
        <v>1380</v>
      </c>
      <c r="C8" s="54">
        <v>2004</v>
      </c>
      <c r="D8" s="54" t="s">
        <v>240</v>
      </c>
      <c r="E8" s="55">
        <v>229</v>
      </c>
      <c r="F8" s="54" t="s">
        <v>1035</v>
      </c>
      <c r="G8" s="53"/>
      <c r="H8" s="35" t="s">
        <v>586</v>
      </c>
      <c r="I8" s="4" t="s">
        <v>28</v>
      </c>
      <c r="J8" s="4" t="s">
        <v>585</v>
      </c>
      <c r="K8" s="4" t="s">
        <v>30</v>
      </c>
      <c r="L8" s="4" t="s">
        <v>32</v>
      </c>
      <c r="M8" s="4" t="s">
        <v>61</v>
      </c>
      <c r="N8" s="4" t="s">
        <v>1034</v>
      </c>
      <c r="O8" s="4">
        <v>18</v>
      </c>
      <c r="P8" s="37">
        <v>18</v>
      </c>
      <c r="Q8" s="4" t="s">
        <v>63</v>
      </c>
      <c r="R8" s="4" t="s">
        <v>63</v>
      </c>
      <c r="S8" s="37">
        <v>229</v>
      </c>
      <c r="T8" s="4" t="s">
        <v>1036</v>
      </c>
      <c r="U8" s="4">
        <v>95.5</v>
      </c>
      <c r="V8" s="4" t="s">
        <v>1035</v>
      </c>
      <c r="W8" s="4"/>
      <c r="X8" s="4" t="s">
        <v>1033</v>
      </c>
      <c r="Y8" s="4" t="s">
        <v>142</v>
      </c>
      <c r="Z8" s="4" t="s">
        <v>1037</v>
      </c>
      <c r="AA8" s="4" t="s">
        <v>1238</v>
      </c>
      <c r="AB8" s="4" t="s">
        <v>1232</v>
      </c>
      <c r="AC8" s="4" t="s">
        <v>1038</v>
      </c>
      <c r="AD8" s="4" t="s">
        <v>32</v>
      </c>
      <c r="AE8" s="4" t="s">
        <v>1039</v>
      </c>
      <c r="AF8" s="4" t="s">
        <v>1040</v>
      </c>
      <c r="AG8" s="4"/>
      <c r="AH8" s="4" t="s">
        <v>1370</v>
      </c>
      <c r="AI8" s="4" t="s">
        <v>1247</v>
      </c>
      <c r="AJ8" s="4" t="s">
        <v>1042</v>
      </c>
      <c r="AT8" s="35" t="s">
        <v>1363</v>
      </c>
      <c r="AV8" s="35" t="s">
        <v>963</v>
      </c>
      <c r="AW8" s="35" t="s">
        <v>48</v>
      </c>
      <c r="AX8" s="35" t="s">
        <v>964</v>
      </c>
      <c r="AY8" s="35" t="s">
        <v>48</v>
      </c>
      <c r="AZ8" s="35" t="s">
        <v>48</v>
      </c>
      <c r="BA8" s="35" t="s">
        <v>51</v>
      </c>
      <c r="BB8" s="59" t="s">
        <v>669</v>
      </c>
      <c r="BC8" s="64" t="s">
        <v>1420</v>
      </c>
      <c r="BD8" s="64" t="s">
        <v>1420</v>
      </c>
      <c r="BE8" s="59" t="s">
        <v>669</v>
      </c>
      <c r="BF8" s="59" t="s">
        <v>669</v>
      </c>
      <c r="BG8" s="64" t="s">
        <v>1420</v>
      </c>
      <c r="BH8" s="59" t="s">
        <v>669</v>
      </c>
      <c r="BI8" s="59" t="s">
        <v>669</v>
      </c>
      <c r="BJ8" s="59" t="s">
        <v>669</v>
      </c>
      <c r="BK8" s="59" t="s">
        <v>1420</v>
      </c>
      <c r="BL8" s="59" t="s">
        <v>669</v>
      </c>
      <c r="BM8" s="59" t="s">
        <v>1422</v>
      </c>
    </row>
    <row r="9" spans="1:65" s="35" customFormat="1" ht="73.5" customHeight="1" x14ac:dyDescent="0.25">
      <c r="A9" s="53" t="s">
        <v>553</v>
      </c>
      <c r="B9" s="53" t="s">
        <v>1381</v>
      </c>
      <c r="C9" s="54">
        <v>2009</v>
      </c>
      <c r="D9" s="54" t="s">
        <v>984</v>
      </c>
      <c r="E9" s="55">
        <v>3.9870000000000001</v>
      </c>
      <c r="F9" s="54" t="s">
        <v>986</v>
      </c>
      <c r="G9" s="53"/>
      <c r="H9" s="49" t="s">
        <v>555</v>
      </c>
      <c r="I9" s="4" t="s">
        <v>28</v>
      </c>
      <c r="J9" s="4" t="s">
        <v>554</v>
      </c>
      <c r="K9" s="4" t="s">
        <v>30</v>
      </c>
      <c r="L9" s="4" t="s">
        <v>32</v>
      </c>
      <c r="M9" s="4" t="s">
        <v>61</v>
      </c>
      <c r="N9" s="4" t="s">
        <v>139</v>
      </c>
      <c r="O9" s="4" t="s">
        <v>48</v>
      </c>
      <c r="P9" s="37"/>
      <c r="Q9" s="4" t="s">
        <v>63</v>
      </c>
      <c r="R9" s="4" t="s">
        <v>63</v>
      </c>
      <c r="S9" s="37">
        <v>3987</v>
      </c>
      <c r="T9" s="4">
        <v>0.49</v>
      </c>
      <c r="U9" s="4">
        <v>49</v>
      </c>
      <c r="V9" s="4" t="s">
        <v>985</v>
      </c>
      <c r="W9" s="4"/>
      <c r="X9" s="4" t="s">
        <v>989</v>
      </c>
      <c r="Y9" s="4" t="s">
        <v>142</v>
      </c>
      <c r="Z9" s="4" t="s">
        <v>987</v>
      </c>
      <c r="AA9" s="4" t="s">
        <v>1238</v>
      </c>
      <c r="AB9" s="4" t="s">
        <v>1225</v>
      </c>
      <c r="AC9" s="4" t="s">
        <v>988</v>
      </c>
      <c r="AD9" s="4" t="s">
        <v>32</v>
      </c>
      <c r="AE9" s="4" t="s">
        <v>759</v>
      </c>
      <c r="AF9" s="4" t="s">
        <v>187</v>
      </c>
      <c r="AG9" s="4" t="s">
        <v>190</v>
      </c>
      <c r="AH9" s="4" t="s">
        <v>1000</v>
      </c>
      <c r="AI9" s="4" t="s">
        <v>1249</v>
      </c>
      <c r="AJ9" s="4" t="s">
        <v>1364</v>
      </c>
      <c r="AK9" s="35" t="s">
        <v>1304</v>
      </c>
      <c r="AT9" s="35" t="s">
        <v>1365</v>
      </c>
      <c r="AV9" s="35" t="s">
        <v>990</v>
      </c>
      <c r="AW9" s="35" t="s">
        <v>48</v>
      </c>
      <c r="AX9" s="35" t="s">
        <v>991</v>
      </c>
      <c r="AY9" s="35" t="s">
        <v>992</v>
      </c>
      <c r="AZ9" s="35" t="s">
        <v>48</v>
      </c>
      <c r="BA9" s="35" t="s">
        <v>51</v>
      </c>
      <c r="BB9" s="59" t="s">
        <v>669</v>
      </c>
      <c r="BC9" s="64" t="s">
        <v>1420</v>
      </c>
      <c r="BD9" s="64" t="s">
        <v>1420</v>
      </c>
      <c r="BE9" s="59" t="s">
        <v>669</v>
      </c>
      <c r="BF9" s="59" t="s">
        <v>669</v>
      </c>
      <c r="BG9" s="64" t="s">
        <v>1420</v>
      </c>
      <c r="BH9" s="59" t="s">
        <v>669</v>
      </c>
      <c r="BI9" s="59" t="s">
        <v>669</v>
      </c>
      <c r="BJ9" s="59" t="s">
        <v>669</v>
      </c>
      <c r="BK9" s="59" t="s">
        <v>1420</v>
      </c>
      <c r="BL9" s="59" t="s">
        <v>669</v>
      </c>
      <c r="BM9" s="59" t="s">
        <v>1422</v>
      </c>
    </row>
    <row r="10" spans="1:65" s="35" customFormat="1" ht="51.75" customHeight="1" x14ac:dyDescent="0.25">
      <c r="A10" s="53" t="s">
        <v>556</v>
      </c>
      <c r="B10" s="53" t="s">
        <v>1382</v>
      </c>
      <c r="C10" s="54">
        <v>2011</v>
      </c>
      <c r="D10" s="54" t="s">
        <v>662</v>
      </c>
      <c r="E10" s="55">
        <v>244</v>
      </c>
      <c r="F10" s="54" t="s">
        <v>996</v>
      </c>
      <c r="G10" s="53"/>
      <c r="H10" s="35" t="s">
        <v>558</v>
      </c>
      <c r="I10" s="4" t="s">
        <v>28</v>
      </c>
      <c r="J10" s="4" t="s">
        <v>557</v>
      </c>
      <c r="K10" s="4" t="s">
        <v>30</v>
      </c>
      <c r="L10" s="4" t="s">
        <v>32</v>
      </c>
      <c r="M10" s="4" t="s">
        <v>61</v>
      </c>
      <c r="N10" s="4" t="s">
        <v>995</v>
      </c>
      <c r="O10" s="4" t="s">
        <v>993</v>
      </c>
      <c r="P10" s="37">
        <v>22</v>
      </c>
      <c r="Q10" s="4" t="s">
        <v>63</v>
      </c>
      <c r="R10" s="4" t="s">
        <v>63</v>
      </c>
      <c r="S10" s="37">
        <v>244</v>
      </c>
      <c r="T10" s="4">
        <v>0.72</v>
      </c>
      <c r="U10" s="4">
        <v>72</v>
      </c>
      <c r="V10" s="4" t="s">
        <v>994</v>
      </c>
      <c r="W10" s="4"/>
      <c r="X10" s="4" t="s">
        <v>142</v>
      </c>
      <c r="Y10" s="4" t="s">
        <v>142</v>
      </c>
      <c r="Z10" s="4" t="s">
        <v>997</v>
      </c>
      <c r="AA10" s="4" t="s">
        <v>1238</v>
      </c>
      <c r="AB10" s="4" t="s">
        <v>1225</v>
      </c>
      <c r="AC10" s="4" t="s">
        <v>998</v>
      </c>
      <c r="AD10" s="4" t="s">
        <v>32</v>
      </c>
      <c r="AE10" s="4" t="s">
        <v>759</v>
      </c>
      <c r="AF10" s="4" t="s">
        <v>999</v>
      </c>
      <c r="AG10" s="4"/>
      <c r="AH10" s="35" t="s">
        <v>1001</v>
      </c>
      <c r="AI10" s="4" t="s">
        <v>1245</v>
      </c>
      <c r="AJ10" s="4" t="s">
        <v>1002</v>
      </c>
      <c r="AK10" s="35" t="s">
        <v>1369</v>
      </c>
      <c r="AN10" s="35" t="s">
        <v>1368</v>
      </c>
      <c r="AV10" s="35" t="s">
        <v>1003</v>
      </c>
      <c r="AW10" s="35" t="s">
        <v>1372</v>
      </c>
      <c r="AX10" s="35" t="s">
        <v>1005</v>
      </c>
      <c r="AY10" s="35" t="s">
        <v>1006</v>
      </c>
      <c r="AZ10" s="35" t="s">
        <v>1007</v>
      </c>
      <c r="BA10" s="35" t="s">
        <v>51</v>
      </c>
      <c r="BB10" s="59" t="s">
        <v>669</v>
      </c>
      <c r="BC10" s="64" t="s">
        <v>1420</v>
      </c>
      <c r="BD10" s="64" t="s">
        <v>1420</v>
      </c>
      <c r="BE10" s="59" t="s">
        <v>32</v>
      </c>
      <c r="BF10" s="59" t="s">
        <v>32</v>
      </c>
      <c r="BG10" s="64" t="s">
        <v>1420</v>
      </c>
      <c r="BH10" s="59" t="s">
        <v>669</v>
      </c>
      <c r="BI10" s="59" t="s">
        <v>669</v>
      </c>
      <c r="BJ10" s="59" t="s">
        <v>669</v>
      </c>
      <c r="BK10" s="59" t="s">
        <v>1420</v>
      </c>
      <c r="BL10" s="59" t="s">
        <v>669</v>
      </c>
      <c r="BM10" s="59" t="s">
        <v>1422</v>
      </c>
    </row>
    <row r="11" spans="1:65" s="35" customFormat="1" ht="45.75" customHeight="1" x14ac:dyDescent="0.25">
      <c r="A11" s="53" t="s">
        <v>149</v>
      </c>
      <c r="B11" s="53" t="s">
        <v>1383</v>
      </c>
      <c r="C11" s="54">
        <v>2014</v>
      </c>
      <c r="D11" s="54" t="s">
        <v>662</v>
      </c>
      <c r="E11" s="55">
        <v>355</v>
      </c>
      <c r="F11" s="54" t="s">
        <v>152</v>
      </c>
      <c r="G11" s="53"/>
      <c r="H11" s="49" t="s">
        <v>150</v>
      </c>
      <c r="I11" s="4" t="s">
        <v>28</v>
      </c>
      <c r="J11" s="4" t="s">
        <v>151</v>
      </c>
      <c r="K11" s="4" t="s">
        <v>30</v>
      </c>
      <c r="L11" s="4" t="s">
        <v>32</v>
      </c>
      <c r="M11" s="4" t="s">
        <v>61</v>
      </c>
      <c r="N11" s="4" t="s">
        <v>139</v>
      </c>
      <c r="O11" s="4" t="s">
        <v>48</v>
      </c>
      <c r="P11" s="37"/>
      <c r="Q11" s="4" t="s">
        <v>63</v>
      </c>
      <c r="R11" s="4" t="s">
        <v>63</v>
      </c>
      <c r="S11" s="37">
        <v>355</v>
      </c>
      <c r="T11" s="4">
        <v>0.34</v>
      </c>
      <c r="U11" s="4">
        <v>34</v>
      </c>
      <c r="V11" s="4" t="s">
        <v>152</v>
      </c>
      <c r="W11" s="4" t="s">
        <v>1221</v>
      </c>
      <c r="X11" s="4" t="s">
        <v>142</v>
      </c>
      <c r="Y11" s="4" t="s">
        <v>142</v>
      </c>
      <c r="Z11" s="4" t="s">
        <v>153</v>
      </c>
      <c r="AA11" s="4" t="s">
        <v>1238</v>
      </c>
      <c r="AB11" s="4" t="s">
        <v>1225</v>
      </c>
      <c r="AC11" s="4" t="s">
        <v>154</v>
      </c>
      <c r="AD11" s="4" t="s">
        <v>32</v>
      </c>
      <c r="AE11" s="4" t="s">
        <v>48</v>
      </c>
      <c r="AF11" s="4" t="s">
        <v>48</v>
      </c>
      <c r="AG11" s="4" t="s">
        <v>48</v>
      </c>
      <c r="AH11" s="4" t="s">
        <v>155</v>
      </c>
      <c r="AI11" s="4" t="s">
        <v>1250</v>
      </c>
      <c r="AJ11" s="35" t="s">
        <v>156</v>
      </c>
      <c r="AV11" s="35" t="s">
        <v>174</v>
      </c>
      <c r="AW11" s="35" t="s">
        <v>48</v>
      </c>
      <c r="AX11" s="35" t="s">
        <v>48</v>
      </c>
      <c r="AY11" s="35" t="s">
        <v>48</v>
      </c>
      <c r="AZ11" s="35" t="s">
        <v>48</v>
      </c>
      <c r="BA11" s="35" t="s">
        <v>48</v>
      </c>
      <c r="BB11" s="59" t="s">
        <v>669</v>
      </c>
      <c r="BC11" s="64" t="s">
        <v>1420</v>
      </c>
      <c r="BD11" s="64" t="s">
        <v>1420</v>
      </c>
      <c r="BE11" s="59" t="s">
        <v>32</v>
      </c>
      <c r="BF11" s="59" t="s">
        <v>32</v>
      </c>
      <c r="BG11" s="64" t="s">
        <v>1420</v>
      </c>
      <c r="BH11" s="59" t="s">
        <v>669</v>
      </c>
      <c r="BI11" s="59" t="s">
        <v>669</v>
      </c>
      <c r="BJ11" s="59" t="s">
        <v>669</v>
      </c>
      <c r="BK11" s="59" t="s">
        <v>1420</v>
      </c>
      <c r="BL11" s="59" t="s">
        <v>669</v>
      </c>
      <c r="BM11" s="59" t="s">
        <v>1422</v>
      </c>
    </row>
    <row r="12" spans="1:65" s="35" customFormat="1" ht="63.75" customHeight="1" x14ac:dyDescent="0.25">
      <c r="A12" s="53" t="s">
        <v>289</v>
      </c>
      <c r="B12" s="53" t="s">
        <v>1384</v>
      </c>
      <c r="C12" s="54">
        <v>2014</v>
      </c>
      <c r="D12" s="54" t="s">
        <v>645</v>
      </c>
      <c r="E12" s="55">
        <v>331</v>
      </c>
      <c r="F12" s="54" t="s">
        <v>48</v>
      </c>
      <c r="G12" s="53"/>
      <c r="H12" s="49" t="s">
        <v>290</v>
      </c>
      <c r="I12" s="4" t="s">
        <v>28</v>
      </c>
      <c r="J12" s="4" t="s">
        <v>291</v>
      </c>
      <c r="K12" s="4" t="s">
        <v>30</v>
      </c>
      <c r="L12" s="4" t="s">
        <v>32</v>
      </c>
      <c r="M12" s="4" t="s">
        <v>646</v>
      </c>
      <c r="N12" s="4" t="s">
        <v>139</v>
      </c>
      <c r="O12" s="4" t="s">
        <v>647</v>
      </c>
      <c r="P12" s="37">
        <v>23.9</v>
      </c>
      <c r="Q12" s="4" t="s">
        <v>63</v>
      </c>
      <c r="R12" s="4" t="s">
        <v>63</v>
      </c>
      <c r="S12" s="37">
        <v>331</v>
      </c>
      <c r="T12" s="4">
        <v>0.76</v>
      </c>
      <c r="U12" s="4">
        <v>76</v>
      </c>
      <c r="V12" s="4" t="s">
        <v>648</v>
      </c>
      <c r="W12" s="4" t="s">
        <v>1220</v>
      </c>
      <c r="X12" s="4" t="s">
        <v>649</v>
      </c>
      <c r="Y12" s="4" t="s">
        <v>142</v>
      </c>
      <c r="Z12" s="4" t="s">
        <v>650</v>
      </c>
      <c r="AA12" s="4" t="s">
        <v>1238</v>
      </c>
      <c r="AB12" s="4" t="s">
        <v>1225</v>
      </c>
      <c r="AC12" s="4" t="s">
        <v>651</v>
      </c>
      <c r="AD12" s="4" t="s">
        <v>32</v>
      </c>
      <c r="AE12" s="4" t="s">
        <v>186</v>
      </c>
      <c r="AF12" s="4" t="s">
        <v>652</v>
      </c>
      <c r="AG12" s="4" t="s">
        <v>44</v>
      </c>
      <c r="AH12" s="4" t="s">
        <v>653</v>
      </c>
      <c r="AI12" s="4" t="s">
        <v>1247</v>
      </c>
      <c r="AJ12" s="4" t="s">
        <v>654</v>
      </c>
      <c r="AL12" s="35" t="s">
        <v>1282</v>
      </c>
      <c r="AV12" s="35" t="s">
        <v>1055</v>
      </c>
      <c r="AW12" s="35" t="s">
        <v>48</v>
      </c>
      <c r="AX12" s="35" t="s">
        <v>1056</v>
      </c>
      <c r="AY12" s="35" t="s">
        <v>48</v>
      </c>
      <c r="AZ12" s="35" t="s">
        <v>1044</v>
      </c>
      <c r="BA12" s="35" t="s">
        <v>48</v>
      </c>
      <c r="BB12" s="59" t="s">
        <v>669</v>
      </c>
      <c r="BC12" s="64" t="s">
        <v>1420</v>
      </c>
      <c r="BD12" s="64" t="s">
        <v>1420</v>
      </c>
      <c r="BE12" s="59" t="s">
        <v>669</v>
      </c>
      <c r="BF12" s="59" t="s">
        <v>669</v>
      </c>
      <c r="BG12" s="64" t="s">
        <v>1420</v>
      </c>
      <c r="BH12" s="59" t="s">
        <v>669</v>
      </c>
      <c r="BI12" s="59" t="s">
        <v>669</v>
      </c>
      <c r="BJ12" s="59" t="s">
        <v>669</v>
      </c>
      <c r="BK12" s="59" t="s">
        <v>1421</v>
      </c>
      <c r="BL12" s="59" t="s">
        <v>669</v>
      </c>
      <c r="BM12" s="59" t="s">
        <v>1422</v>
      </c>
    </row>
    <row r="13" spans="1:65" s="35" customFormat="1" ht="51.75" customHeight="1" x14ac:dyDescent="0.25">
      <c r="A13" s="53" t="s">
        <v>596</v>
      </c>
      <c r="B13" s="53" t="s">
        <v>1385</v>
      </c>
      <c r="C13" s="54">
        <v>2015</v>
      </c>
      <c r="D13" s="54" t="s">
        <v>705</v>
      </c>
      <c r="E13" s="55">
        <v>105</v>
      </c>
      <c r="F13" s="54" t="s">
        <v>1050</v>
      </c>
      <c r="G13" s="53"/>
      <c r="H13" s="49" t="s">
        <v>597</v>
      </c>
      <c r="I13" s="4" t="s">
        <v>28</v>
      </c>
      <c r="J13" s="4" t="s">
        <v>598</v>
      </c>
      <c r="K13" s="4" t="s">
        <v>30</v>
      </c>
      <c r="L13" s="4" t="s">
        <v>32</v>
      </c>
      <c r="M13" s="4" t="s">
        <v>1047</v>
      </c>
      <c r="N13" s="4" t="s">
        <v>1045</v>
      </c>
      <c r="O13" s="4" t="s">
        <v>1212</v>
      </c>
      <c r="P13" s="37">
        <v>25</v>
      </c>
      <c r="Q13" s="4" t="s">
        <v>63</v>
      </c>
      <c r="R13" s="4" t="s">
        <v>63</v>
      </c>
      <c r="S13" s="37">
        <v>105</v>
      </c>
      <c r="T13" s="4">
        <v>0.5</v>
      </c>
      <c r="U13" s="4">
        <v>50</v>
      </c>
      <c r="V13" s="4" t="s">
        <v>1048</v>
      </c>
      <c r="W13" s="4" t="s">
        <v>1220</v>
      </c>
      <c r="X13" s="4" t="s">
        <v>1049</v>
      </c>
      <c r="Y13" s="4" t="s">
        <v>142</v>
      </c>
      <c r="Z13" s="4" t="s">
        <v>1051</v>
      </c>
      <c r="AA13" s="4" t="s">
        <v>1238</v>
      </c>
      <c r="AB13" s="4" t="s">
        <v>1233</v>
      </c>
      <c r="AC13" s="4" t="s">
        <v>1052</v>
      </c>
      <c r="AD13" s="4" t="s">
        <v>32</v>
      </c>
      <c r="AE13" s="4" t="s">
        <v>759</v>
      </c>
      <c r="AF13" s="4" t="s">
        <v>247</v>
      </c>
      <c r="AG13" s="4" t="s">
        <v>44</v>
      </c>
      <c r="AH13" s="4" t="s">
        <v>1053</v>
      </c>
      <c r="AI13" s="4" t="s">
        <v>1247</v>
      </c>
      <c r="AJ13" s="4" t="s">
        <v>1054</v>
      </c>
      <c r="AN13" s="35" t="s">
        <v>1337</v>
      </c>
      <c r="AV13" s="35" t="s">
        <v>775</v>
      </c>
      <c r="AW13" s="35" t="s">
        <v>48</v>
      </c>
      <c r="AX13" s="35" t="s">
        <v>1152</v>
      </c>
      <c r="AY13" s="35" t="s">
        <v>1153</v>
      </c>
      <c r="AZ13" s="35" t="s">
        <v>48</v>
      </c>
      <c r="BA13" s="35" t="s">
        <v>51</v>
      </c>
      <c r="BB13" s="59" t="s">
        <v>669</v>
      </c>
      <c r="BC13" s="64" t="s">
        <v>1420</v>
      </c>
      <c r="BD13" s="64" t="s">
        <v>1420</v>
      </c>
      <c r="BE13" s="59" t="s">
        <v>669</v>
      </c>
      <c r="BF13" s="59" t="s">
        <v>669</v>
      </c>
      <c r="BG13" s="64" t="s">
        <v>1420</v>
      </c>
      <c r="BH13" s="59" t="s">
        <v>669</v>
      </c>
      <c r="BI13" s="59" t="s">
        <v>669</v>
      </c>
      <c r="BJ13" s="59" t="s">
        <v>669</v>
      </c>
      <c r="BK13" s="59" t="s">
        <v>669</v>
      </c>
      <c r="BL13" s="59" t="s">
        <v>669</v>
      </c>
      <c r="BM13" s="59" t="s">
        <v>1422</v>
      </c>
    </row>
    <row r="14" spans="1:65" s="35" customFormat="1" ht="59.25" customHeight="1" x14ac:dyDescent="0.25">
      <c r="A14" s="98" t="s">
        <v>160</v>
      </c>
      <c r="B14" s="98" t="s">
        <v>1386</v>
      </c>
      <c r="C14" s="99">
        <v>2021</v>
      </c>
      <c r="D14" s="99" t="s">
        <v>163</v>
      </c>
      <c r="E14" s="100">
        <v>362</v>
      </c>
      <c r="F14" s="99" t="s">
        <v>166</v>
      </c>
      <c r="G14" s="98"/>
      <c r="H14" s="49" t="s">
        <v>161</v>
      </c>
      <c r="I14" s="4" t="s">
        <v>28</v>
      </c>
      <c r="J14" s="35" t="s">
        <v>162</v>
      </c>
      <c r="K14" s="4" t="s">
        <v>30</v>
      </c>
      <c r="L14" s="4" t="s">
        <v>32</v>
      </c>
      <c r="M14" s="4" t="s">
        <v>164</v>
      </c>
      <c r="N14" s="4" t="s">
        <v>1210</v>
      </c>
      <c r="O14" s="4" t="s">
        <v>165</v>
      </c>
      <c r="P14" s="39">
        <v>22.921153846153846</v>
      </c>
      <c r="Q14" s="4" t="s">
        <v>63</v>
      </c>
      <c r="R14" s="4" t="s">
        <v>63</v>
      </c>
      <c r="S14" s="37">
        <v>362</v>
      </c>
      <c r="T14" s="4" t="s">
        <v>48</v>
      </c>
      <c r="U14" s="4"/>
      <c r="V14" s="4" t="s">
        <v>170</v>
      </c>
      <c r="W14" s="4"/>
      <c r="X14" s="4" t="s">
        <v>169</v>
      </c>
      <c r="Y14" s="4" t="s">
        <v>142</v>
      </c>
      <c r="Z14" s="4" t="s">
        <v>168</v>
      </c>
      <c r="AA14" s="4" t="s">
        <v>1237</v>
      </c>
      <c r="AB14" s="4" t="s">
        <v>1225</v>
      </c>
      <c r="AC14" s="4" t="s">
        <v>167</v>
      </c>
      <c r="AD14" s="4" t="s">
        <v>32</v>
      </c>
      <c r="AE14" s="4" t="s">
        <v>188</v>
      </c>
      <c r="AF14" s="4" t="s">
        <v>189</v>
      </c>
      <c r="AG14" s="4" t="s">
        <v>171</v>
      </c>
      <c r="AH14" s="4" t="s">
        <v>172</v>
      </c>
      <c r="AI14" s="4" t="s">
        <v>1247</v>
      </c>
      <c r="AJ14" s="4" t="s">
        <v>1329</v>
      </c>
      <c r="AK14" s="35" t="s">
        <v>1306</v>
      </c>
      <c r="AL14" s="35" t="s">
        <v>1284</v>
      </c>
      <c r="AM14" s="35" t="s">
        <v>1322</v>
      </c>
      <c r="AN14" s="35" t="s">
        <v>1348</v>
      </c>
      <c r="AP14" s="35" t="s">
        <v>1349</v>
      </c>
      <c r="AS14" s="35" t="s">
        <v>1358</v>
      </c>
      <c r="AV14" s="35" t="s">
        <v>1090</v>
      </c>
      <c r="AW14" s="35" t="s">
        <v>48</v>
      </c>
      <c r="AX14" s="35" t="s">
        <v>1091</v>
      </c>
      <c r="AY14" s="35" t="s">
        <v>1092</v>
      </c>
      <c r="AZ14" s="35" t="s">
        <v>48</v>
      </c>
      <c r="BA14" s="35" t="s">
        <v>48</v>
      </c>
      <c r="BB14" s="101" t="s">
        <v>669</v>
      </c>
      <c r="BC14" s="102" t="s">
        <v>1420</v>
      </c>
      <c r="BD14" s="102" t="s">
        <v>1420</v>
      </c>
      <c r="BE14" s="101" t="s">
        <v>669</v>
      </c>
      <c r="BF14" s="101" t="s">
        <v>669</v>
      </c>
      <c r="BG14" s="102" t="s">
        <v>1420</v>
      </c>
      <c r="BH14" s="101" t="s">
        <v>669</v>
      </c>
      <c r="BI14" s="101" t="s">
        <v>669</v>
      </c>
      <c r="BJ14" s="101" t="s">
        <v>669</v>
      </c>
      <c r="BK14" s="101" t="s">
        <v>669</v>
      </c>
      <c r="BL14" s="101" t="s">
        <v>669</v>
      </c>
      <c r="BM14" s="101" t="s">
        <v>1422</v>
      </c>
    </row>
    <row r="15" spans="1:65" s="77" customFormat="1" ht="30" customHeight="1" x14ac:dyDescent="0.25">
      <c r="A15" s="77" t="s">
        <v>1464</v>
      </c>
      <c r="B15" s="77" t="s">
        <v>1517</v>
      </c>
      <c r="C15" s="77">
        <v>2024</v>
      </c>
      <c r="D15" s="77" t="s">
        <v>1466</v>
      </c>
      <c r="E15" s="77">
        <v>628</v>
      </c>
      <c r="F15" s="77" t="s">
        <v>1467</v>
      </c>
      <c r="G15" s="77" t="s">
        <v>1477</v>
      </c>
      <c r="H15" s="77" t="s">
        <v>1463</v>
      </c>
      <c r="I15" s="77" t="s">
        <v>28</v>
      </c>
      <c r="J15" s="77" t="s">
        <v>1465</v>
      </c>
      <c r="K15" s="77" t="s">
        <v>30</v>
      </c>
      <c r="L15" s="77" t="s">
        <v>32</v>
      </c>
      <c r="M15" s="77" t="s">
        <v>61</v>
      </c>
      <c r="N15" s="77" t="s">
        <v>61</v>
      </c>
      <c r="O15" s="77">
        <v>23.4</v>
      </c>
      <c r="P15" s="77">
        <v>23.4</v>
      </c>
      <c r="Q15" s="77" t="s">
        <v>63</v>
      </c>
      <c r="R15" s="77" t="s">
        <v>63</v>
      </c>
      <c r="S15" s="77">
        <v>628</v>
      </c>
      <c r="T15" s="77">
        <v>48.9</v>
      </c>
      <c r="U15" s="77">
        <v>48.9</v>
      </c>
      <c r="V15" s="77" t="s">
        <v>1471</v>
      </c>
      <c r="W15" s="77" t="s">
        <v>1220</v>
      </c>
      <c r="X15" s="77" t="s">
        <v>142</v>
      </c>
      <c r="Y15" s="77" t="s">
        <v>142</v>
      </c>
      <c r="Z15" s="77" t="s">
        <v>1472</v>
      </c>
      <c r="AA15" s="77" t="s">
        <v>1238</v>
      </c>
      <c r="AB15" s="77" t="s">
        <v>1232</v>
      </c>
      <c r="AC15" s="77" t="s">
        <v>1473</v>
      </c>
      <c r="AD15" s="77" t="s">
        <v>32</v>
      </c>
      <c r="AE15" s="77" t="s">
        <v>759</v>
      </c>
      <c r="AF15" s="77" t="s">
        <v>1474</v>
      </c>
      <c r="AG15" s="77" t="s">
        <v>975</v>
      </c>
      <c r="AH15" s="77" t="s">
        <v>1247</v>
      </c>
      <c r="AI15" s="77" t="s">
        <v>1247</v>
      </c>
      <c r="AJ15" s="77" t="s">
        <v>1477</v>
      </c>
      <c r="AT15" s="77" t="s">
        <v>1475</v>
      </c>
      <c r="AU15" s="77" t="s">
        <v>1476</v>
      </c>
      <c r="AV15" s="77" t="s">
        <v>990</v>
      </c>
      <c r="AW15" s="77" t="s">
        <v>48</v>
      </c>
      <c r="AX15" s="77" t="s">
        <v>1479</v>
      </c>
      <c r="AY15" s="77" t="s">
        <v>1480</v>
      </c>
      <c r="AZ15" s="77" t="s">
        <v>1478</v>
      </c>
      <c r="BA15" s="77" t="s">
        <v>1486</v>
      </c>
      <c r="BB15" s="77" t="s">
        <v>669</v>
      </c>
      <c r="BC15" s="77" t="s">
        <v>1420</v>
      </c>
      <c r="BD15" s="77" t="s">
        <v>1420</v>
      </c>
      <c r="BE15" s="77" t="s">
        <v>669</v>
      </c>
      <c r="BF15" s="77" t="s">
        <v>669</v>
      </c>
      <c r="BG15" s="77" t="s">
        <v>1420</v>
      </c>
      <c r="BH15" s="77" t="s">
        <v>669</v>
      </c>
      <c r="BI15" s="77" t="s">
        <v>669</v>
      </c>
      <c r="BJ15" s="77" t="s">
        <v>669</v>
      </c>
      <c r="BK15" s="77" t="s">
        <v>1420</v>
      </c>
      <c r="BL15" s="77" t="s">
        <v>669</v>
      </c>
      <c r="BM15" s="77" t="s">
        <v>1422</v>
      </c>
    </row>
    <row r="16" spans="1:65" x14ac:dyDescent="0.25">
      <c r="A16" s="103"/>
      <c r="B16" s="103"/>
      <c r="C16" s="104"/>
      <c r="D16" s="104"/>
      <c r="E16" s="104">
        <f>QUARTILE(E2:E15, 1)</f>
        <v>199</v>
      </c>
      <c r="F16" s="104"/>
      <c r="G16" s="104"/>
      <c r="P16">
        <f>QUARTILE(P2:P15, 1)</f>
        <v>22.230288461538461</v>
      </c>
      <c r="U16">
        <f>QUARTILE(U2:U15, 1)</f>
        <v>49.25</v>
      </c>
      <c r="AH16" s="12"/>
      <c r="BB16" s="105"/>
      <c r="BC16" s="106"/>
      <c r="BD16" s="106"/>
      <c r="BE16" s="105"/>
      <c r="BF16" s="105"/>
      <c r="BG16" s="106"/>
      <c r="BH16" s="105"/>
      <c r="BI16" s="105"/>
      <c r="BJ16" s="105"/>
      <c r="BK16" s="105"/>
      <c r="BL16" s="105"/>
      <c r="BM16" s="105"/>
    </row>
    <row r="17" spans="5:34" x14ac:dyDescent="0.25">
      <c r="E17" s="57">
        <f>AVERAGE(E3:E15)</f>
        <v>302.22976923076925</v>
      </c>
      <c r="U17">
        <f>AVERAGE(U2:U15)</f>
        <v>64.599999999999994</v>
      </c>
      <c r="AH17" s="12"/>
    </row>
    <row r="18" spans="5:34" x14ac:dyDescent="0.25">
      <c r="E18" s="57">
        <f>QUARTILE(E2:E15, 3)</f>
        <v>362</v>
      </c>
      <c r="P18">
        <f>QUARTILE(P2:P15, 3)</f>
        <v>23.774999999999999</v>
      </c>
      <c r="U18">
        <f>QUARTILE(U2:U15, 3)</f>
        <v>75.55</v>
      </c>
      <c r="AH18" s="12"/>
    </row>
    <row r="19" spans="5:34" x14ac:dyDescent="0.25">
      <c r="AH19" s="12"/>
    </row>
    <row r="20" spans="5:34" x14ac:dyDescent="0.25">
      <c r="AH20" s="12"/>
    </row>
    <row r="21" spans="5:34" x14ac:dyDescent="0.25">
      <c r="AH21" s="12"/>
    </row>
    <row r="22" spans="5:34" x14ac:dyDescent="0.25">
      <c r="AH22" s="12"/>
    </row>
    <row r="23" spans="5:34" x14ac:dyDescent="0.25">
      <c r="AH23" s="12"/>
    </row>
    <row r="24" spans="5:34" x14ac:dyDescent="0.25">
      <c r="AH24" s="12"/>
    </row>
    <row r="25" spans="5:34" x14ac:dyDescent="0.25">
      <c r="AH25" s="12"/>
    </row>
    <row r="26" spans="5:34" x14ac:dyDescent="0.25">
      <c r="AH26" s="12"/>
    </row>
    <row r="27" spans="5:34" x14ac:dyDescent="0.25">
      <c r="AH27" s="12"/>
    </row>
    <row r="28" spans="5:34" x14ac:dyDescent="0.25">
      <c r="AH28" s="12"/>
    </row>
    <row r="29" spans="5:34" x14ac:dyDescent="0.25">
      <c r="AH29" s="12"/>
    </row>
    <row r="30" spans="5:34" x14ac:dyDescent="0.25">
      <c r="AH30" s="12"/>
    </row>
    <row r="31" spans="5:34" x14ac:dyDescent="0.25">
      <c r="AH31" s="12"/>
    </row>
  </sheetData>
  <autoFilter ref="BB1:BM31"/>
  <hyperlinks>
    <hyperlink ref="H5" r:id="rId1"/>
    <hyperlink ref="H11" r:id="rId2"/>
    <hyperlink ref="H12" r:id="rId3"/>
    <hyperlink ref="H13" r:id="rId4"/>
    <hyperlink ref="H14" r:id="rId5"/>
    <hyperlink ref="H6" r:id="rId6"/>
    <hyperlink ref="H9" r:id="rId7"/>
    <hyperlink ref="H3" r:id="rId8"/>
    <hyperlink ref="H4" r:id="rId9"/>
    <hyperlink ref="H15" r:id="rId10"/>
  </hyperlinks>
  <pageMargins left="0.7" right="0.7" top="0.75" bottom="0.75" header="0.3" footer="0.3"/>
  <pageSetup paperSize="9" orientation="portrait" r:id="rId1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H57"/>
  <sheetViews>
    <sheetView zoomScaleNormal="100" workbookViewId="0">
      <selection activeCell="H2" sqref="H2"/>
    </sheetView>
  </sheetViews>
  <sheetFormatPr defaultRowHeight="15" x14ac:dyDescent="0.25"/>
  <cols>
    <col min="1" max="1" width="60.85546875" style="35" customWidth="1"/>
    <col min="2" max="2" width="16" style="35" customWidth="1"/>
    <col min="3" max="3" width="11.85546875" style="36" customWidth="1"/>
    <col min="4" max="4" width="16" style="35" customWidth="1"/>
    <col min="5" max="5" width="60.85546875" style="35" customWidth="1"/>
    <col min="6" max="6" width="28.42578125" style="35" customWidth="1"/>
    <col min="7" max="7" width="29.5703125" style="35" customWidth="1"/>
    <col min="8" max="8" width="60.85546875" style="35" customWidth="1"/>
  </cols>
  <sheetData>
    <row r="1" spans="1:8" s="46" customFormat="1" ht="29.45" customHeight="1" x14ac:dyDescent="0.25">
      <c r="A1" s="6" t="s">
        <v>7</v>
      </c>
      <c r="B1" s="6" t="s">
        <v>1</v>
      </c>
      <c r="C1" s="41" t="s">
        <v>1216</v>
      </c>
      <c r="D1" s="6" t="s">
        <v>1222</v>
      </c>
      <c r="E1" s="6" t="s">
        <v>12</v>
      </c>
      <c r="F1" s="6" t="s">
        <v>1224</v>
      </c>
      <c r="G1" s="6" t="s">
        <v>1223</v>
      </c>
      <c r="H1" s="6" t="s">
        <v>1243</v>
      </c>
    </row>
    <row r="2" spans="1:8" ht="17.45" customHeight="1" x14ac:dyDescent="0.25">
      <c r="A2" s="4" t="s">
        <v>27</v>
      </c>
      <c r="B2" s="38" t="s">
        <v>34</v>
      </c>
      <c r="C2" s="37">
        <v>151</v>
      </c>
      <c r="D2" s="4" t="s">
        <v>132</v>
      </c>
      <c r="E2" s="4" t="s">
        <v>90</v>
      </c>
      <c r="F2" s="4" t="s">
        <v>1235</v>
      </c>
      <c r="G2" s="4" t="s">
        <v>1225</v>
      </c>
      <c r="H2" s="4" t="s">
        <v>1251</v>
      </c>
    </row>
    <row r="3" spans="1:8" ht="20.45" customHeight="1" x14ac:dyDescent="0.25">
      <c r="A3" s="4" t="s">
        <v>57</v>
      </c>
      <c r="B3" s="4" t="s">
        <v>61</v>
      </c>
      <c r="C3" s="37">
        <v>335</v>
      </c>
      <c r="D3" s="4" t="s">
        <v>132</v>
      </c>
      <c r="E3" s="4" t="s">
        <v>91</v>
      </c>
      <c r="F3" s="4" t="s">
        <v>1236</v>
      </c>
      <c r="G3" s="4" t="s">
        <v>1226</v>
      </c>
      <c r="H3" s="4" t="s">
        <v>1252</v>
      </c>
    </row>
    <row r="4" spans="1:8" ht="20.45" customHeight="1" x14ac:dyDescent="0.25">
      <c r="A4" s="4" t="s">
        <v>83</v>
      </c>
      <c r="B4" s="4" t="s">
        <v>61</v>
      </c>
      <c r="C4" s="37">
        <v>292</v>
      </c>
      <c r="D4" s="4" t="s">
        <v>132</v>
      </c>
      <c r="E4" s="4" t="s">
        <v>92</v>
      </c>
      <c r="F4" s="4" t="s">
        <v>1238</v>
      </c>
      <c r="G4" s="4" t="s">
        <v>1230</v>
      </c>
      <c r="H4" s="4" t="s">
        <v>1253</v>
      </c>
    </row>
    <row r="5" spans="1:8" ht="13.7" customHeight="1" x14ac:dyDescent="0.25">
      <c r="A5" s="4" t="s">
        <v>135</v>
      </c>
      <c r="B5" s="4" t="s">
        <v>138</v>
      </c>
      <c r="C5" s="37">
        <v>447</v>
      </c>
      <c r="D5" s="4" t="s">
        <v>142</v>
      </c>
      <c r="E5" s="4" t="s">
        <v>143</v>
      </c>
      <c r="F5" s="4" t="s">
        <v>1238</v>
      </c>
      <c r="G5" s="4" t="s">
        <v>1227</v>
      </c>
      <c r="H5" s="4" t="s">
        <v>1254</v>
      </c>
    </row>
    <row r="6" spans="1:8" s="4" customFormat="1" ht="19.350000000000001" customHeight="1" x14ac:dyDescent="0.25">
      <c r="A6" s="4" t="s">
        <v>149</v>
      </c>
      <c r="B6" s="4" t="s">
        <v>61</v>
      </c>
      <c r="C6" s="37">
        <v>355</v>
      </c>
      <c r="D6" s="4" t="s">
        <v>142</v>
      </c>
      <c r="E6" s="35" t="s">
        <v>153</v>
      </c>
      <c r="F6" s="4" t="s">
        <v>1238</v>
      </c>
      <c r="G6" s="4" t="s">
        <v>1225</v>
      </c>
      <c r="H6" s="4" t="s">
        <v>1255</v>
      </c>
    </row>
    <row r="7" spans="1:8" ht="21.6" customHeight="1" x14ac:dyDescent="0.25">
      <c r="A7" s="4" t="s">
        <v>160</v>
      </c>
      <c r="B7" s="4" t="s">
        <v>164</v>
      </c>
      <c r="C7" s="37">
        <v>362</v>
      </c>
      <c r="D7" s="4" t="s">
        <v>142</v>
      </c>
      <c r="E7" s="4" t="s">
        <v>168</v>
      </c>
      <c r="F7" s="4" t="s">
        <v>1237</v>
      </c>
      <c r="G7" s="4" t="s">
        <v>1225</v>
      </c>
      <c r="H7" s="4" t="s">
        <v>1256</v>
      </c>
    </row>
    <row r="8" spans="1:8" ht="13.35" customHeight="1" x14ac:dyDescent="0.25">
      <c r="A8" s="4" t="s">
        <v>177</v>
      </c>
      <c r="B8" s="4" t="s">
        <v>34</v>
      </c>
      <c r="C8" s="37">
        <v>170</v>
      </c>
      <c r="D8" s="4" t="s">
        <v>132</v>
      </c>
      <c r="E8" s="4" t="s">
        <v>185</v>
      </c>
      <c r="F8" s="4" t="s">
        <v>1238</v>
      </c>
      <c r="G8" s="4" t="s">
        <v>1225</v>
      </c>
      <c r="H8" s="4" t="s">
        <v>1257</v>
      </c>
    </row>
    <row r="9" spans="1:8" ht="15.6" customHeight="1" x14ac:dyDescent="0.25">
      <c r="A9" s="4" t="s">
        <v>194</v>
      </c>
      <c r="B9" s="4" t="s">
        <v>61</v>
      </c>
      <c r="C9" s="37">
        <v>719</v>
      </c>
      <c r="D9" s="4" t="s">
        <v>132</v>
      </c>
      <c r="E9" s="4" t="s">
        <v>202</v>
      </c>
      <c r="F9" s="4" t="s">
        <v>1238</v>
      </c>
      <c r="G9" s="4" t="s">
        <v>1225</v>
      </c>
      <c r="H9" s="4" t="s">
        <v>1257</v>
      </c>
    </row>
    <row r="10" spans="1:8" ht="18.600000000000001" customHeight="1" x14ac:dyDescent="0.25">
      <c r="A10" s="4" t="s">
        <v>213</v>
      </c>
      <c r="B10" s="4" t="s">
        <v>129</v>
      </c>
      <c r="C10" s="37">
        <v>99</v>
      </c>
      <c r="D10" s="4" t="s">
        <v>132</v>
      </c>
      <c r="E10" s="4" t="s">
        <v>221</v>
      </c>
      <c r="F10" s="4" t="s">
        <v>1238</v>
      </c>
      <c r="G10" s="4" t="s">
        <v>1228</v>
      </c>
      <c r="H10" s="4" t="s">
        <v>1258</v>
      </c>
    </row>
    <row r="11" spans="1:8" ht="16.350000000000001" customHeight="1" x14ac:dyDescent="0.25">
      <c r="A11" s="4" t="s">
        <v>237</v>
      </c>
      <c r="B11" s="4" t="s">
        <v>241</v>
      </c>
      <c r="C11" s="37">
        <v>580</v>
      </c>
      <c r="D11" s="4" t="s">
        <v>132</v>
      </c>
      <c r="E11" s="4" t="s">
        <v>245</v>
      </c>
      <c r="F11" s="4" t="s">
        <v>1238</v>
      </c>
      <c r="G11" s="4" t="s">
        <v>1225</v>
      </c>
      <c r="H11" s="4" t="s">
        <v>1259</v>
      </c>
    </row>
    <row r="12" spans="1:8" ht="24" customHeight="1" x14ac:dyDescent="0.25">
      <c r="A12" s="4" t="s">
        <v>268</v>
      </c>
      <c r="B12" s="4" t="s">
        <v>61</v>
      </c>
      <c r="C12" s="37">
        <v>42</v>
      </c>
      <c r="D12" s="4" t="s">
        <v>132</v>
      </c>
      <c r="E12" s="4" t="s">
        <v>274</v>
      </c>
      <c r="F12" s="4" t="s">
        <v>1238</v>
      </c>
      <c r="G12" s="4" t="s">
        <v>1229</v>
      </c>
      <c r="H12" s="4" t="s">
        <v>1257</v>
      </c>
    </row>
    <row r="13" spans="1:8" ht="22.35" customHeight="1" x14ac:dyDescent="0.25">
      <c r="A13" s="4" t="s">
        <v>284</v>
      </c>
      <c r="B13" s="4" t="s">
        <v>61</v>
      </c>
      <c r="C13" s="37">
        <v>230</v>
      </c>
      <c r="D13" s="4" t="s">
        <v>132</v>
      </c>
      <c r="E13" s="4" t="s">
        <v>635</v>
      </c>
      <c r="F13" s="4" t="s">
        <v>1238</v>
      </c>
      <c r="G13" s="4" t="s">
        <v>1225</v>
      </c>
      <c r="H13" s="4" t="s">
        <v>1261</v>
      </c>
    </row>
    <row r="14" spans="1:8" ht="19.7" customHeight="1" x14ac:dyDescent="0.25">
      <c r="A14" s="4" t="s">
        <v>289</v>
      </c>
      <c r="B14" s="4" t="s">
        <v>646</v>
      </c>
      <c r="C14" s="37">
        <v>331</v>
      </c>
      <c r="D14" s="4" t="s">
        <v>142</v>
      </c>
      <c r="E14" s="4" t="s">
        <v>650</v>
      </c>
      <c r="F14" s="4" t="s">
        <v>1238</v>
      </c>
      <c r="G14" s="4" t="s">
        <v>1225</v>
      </c>
      <c r="H14" s="4" t="s">
        <v>1262</v>
      </c>
    </row>
    <row r="15" spans="1:8" ht="15.6" customHeight="1" x14ac:dyDescent="0.25">
      <c r="A15" s="4" t="s">
        <v>298</v>
      </c>
      <c r="B15" s="4" t="s">
        <v>61</v>
      </c>
      <c r="C15" s="37">
        <v>145</v>
      </c>
      <c r="D15" s="4" t="s">
        <v>132</v>
      </c>
      <c r="E15" s="4" t="s">
        <v>667</v>
      </c>
      <c r="F15" s="4" t="s">
        <v>1238</v>
      </c>
      <c r="G15" s="4" t="s">
        <v>1225</v>
      </c>
      <c r="H15" s="35" t="s">
        <v>1263</v>
      </c>
    </row>
    <row r="16" spans="1:8" ht="15" customHeight="1" x14ac:dyDescent="0.25">
      <c r="A16" s="4" t="s">
        <v>301</v>
      </c>
      <c r="B16" s="4" t="s">
        <v>61</v>
      </c>
      <c r="C16" s="37">
        <v>358</v>
      </c>
      <c r="D16" s="4" t="s">
        <v>132</v>
      </c>
      <c r="E16" s="4" t="s">
        <v>683</v>
      </c>
      <c r="F16" s="4" t="s">
        <v>1238</v>
      </c>
      <c r="G16" s="4" t="s">
        <v>1225</v>
      </c>
      <c r="H16" s="35" t="s">
        <v>1264</v>
      </c>
    </row>
    <row r="17" spans="1:8" ht="21" customHeight="1" x14ac:dyDescent="0.25">
      <c r="A17" s="4" t="s">
        <v>307</v>
      </c>
      <c r="B17" s="4" t="s">
        <v>61</v>
      </c>
      <c r="C17" s="37">
        <v>2198</v>
      </c>
      <c r="D17" s="4" t="s">
        <v>132</v>
      </c>
      <c r="E17" s="4" t="s">
        <v>710</v>
      </c>
      <c r="F17" s="4" t="s">
        <v>1238</v>
      </c>
      <c r="G17" s="4" t="s">
        <v>1225</v>
      </c>
      <c r="H17" s="4" t="s">
        <v>1254</v>
      </c>
    </row>
    <row r="18" spans="1:8" ht="17.45" customHeight="1" x14ac:dyDescent="0.25">
      <c r="A18" s="4" t="s">
        <v>310</v>
      </c>
      <c r="B18" s="4" t="s">
        <v>61</v>
      </c>
      <c r="C18" s="37">
        <v>314</v>
      </c>
      <c r="D18" s="4" t="s">
        <v>142</v>
      </c>
      <c r="E18" s="4" t="s">
        <v>711</v>
      </c>
      <c r="F18" s="4" t="s">
        <v>1239</v>
      </c>
      <c r="G18" s="4" t="s">
        <v>1225</v>
      </c>
      <c r="H18" s="4" t="s">
        <v>1265</v>
      </c>
    </row>
    <row r="19" spans="1:8" ht="21.6" customHeight="1" x14ac:dyDescent="0.25">
      <c r="A19" s="4" t="s">
        <v>313</v>
      </c>
      <c r="B19" s="4" t="s">
        <v>61</v>
      </c>
      <c r="C19" s="37">
        <v>521</v>
      </c>
      <c r="D19" s="4" t="s">
        <v>142</v>
      </c>
      <c r="E19" s="4" t="s">
        <v>720</v>
      </c>
      <c r="F19" s="4" t="s">
        <v>1238</v>
      </c>
      <c r="G19" s="4" t="s">
        <v>1225</v>
      </c>
      <c r="H19" s="4" t="s">
        <v>1266</v>
      </c>
    </row>
    <row r="20" spans="1:8" ht="19.7" customHeight="1" x14ac:dyDescent="0.25">
      <c r="A20" s="4" t="s">
        <v>343</v>
      </c>
      <c r="B20" s="4" t="s">
        <v>61</v>
      </c>
      <c r="C20" s="37">
        <v>1076</v>
      </c>
      <c r="D20" s="4" t="s">
        <v>132</v>
      </c>
      <c r="E20" s="4" t="s">
        <v>730</v>
      </c>
      <c r="F20" s="4" t="s">
        <v>1238</v>
      </c>
      <c r="G20" s="4" t="s">
        <v>1225</v>
      </c>
      <c r="H20" s="35" t="s">
        <v>1267</v>
      </c>
    </row>
    <row r="21" spans="1:8" ht="19.350000000000001" customHeight="1" x14ac:dyDescent="0.25">
      <c r="A21" s="4" t="s">
        <v>352</v>
      </c>
      <c r="B21" s="4" t="s">
        <v>61</v>
      </c>
      <c r="C21" s="37"/>
      <c r="D21" s="4" t="s">
        <v>132</v>
      </c>
      <c r="E21" s="4" t="s">
        <v>720</v>
      </c>
      <c r="F21" s="4" t="s">
        <v>1238</v>
      </c>
      <c r="G21" s="4" t="s">
        <v>1225</v>
      </c>
      <c r="H21" s="35" t="s">
        <v>746</v>
      </c>
    </row>
    <row r="22" spans="1:8" ht="23.45" customHeight="1" x14ac:dyDescent="0.25">
      <c r="A22" s="4" t="s">
        <v>372</v>
      </c>
      <c r="B22" s="4" t="s">
        <v>750</v>
      </c>
      <c r="C22" s="37">
        <v>48</v>
      </c>
      <c r="D22" s="4" t="s">
        <v>132</v>
      </c>
      <c r="E22" s="4" t="s">
        <v>757</v>
      </c>
      <c r="F22" s="4" t="s">
        <v>1238</v>
      </c>
      <c r="G22" s="4" t="s">
        <v>1225</v>
      </c>
      <c r="H22" s="4" t="s">
        <v>1268</v>
      </c>
    </row>
    <row r="23" spans="1:8" ht="16.350000000000001" customHeight="1" x14ac:dyDescent="0.25">
      <c r="A23" s="4" t="s">
        <v>375</v>
      </c>
      <c r="B23" s="4" t="s">
        <v>61</v>
      </c>
      <c r="C23" s="37">
        <v>110</v>
      </c>
      <c r="D23" s="4" t="s">
        <v>132</v>
      </c>
      <c r="E23" s="4" t="s">
        <v>772</v>
      </c>
      <c r="F23" s="4" t="s">
        <v>1238</v>
      </c>
      <c r="G23" s="4" t="s">
        <v>1225</v>
      </c>
      <c r="H23" s="35" t="s">
        <v>777</v>
      </c>
    </row>
    <row r="24" spans="1:8" s="4" customFormat="1" ht="24" customHeight="1" x14ac:dyDescent="0.25">
      <c r="A24" s="4" t="s">
        <v>378</v>
      </c>
      <c r="B24" s="4" t="s">
        <v>61</v>
      </c>
      <c r="C24" s="37">
        <v>161</v>
      </c>
      <c r="D24" s="4" t="s">
        <v>132</v>
      </c>
      <c r="E24" s="4" t="s">
        <v>786</v>
      </c>
      <c r="F24" s="4" t="s">
        <v>1238</v>
      </c>
      <c r="G24" s="4" t="s">
        <v>1225</v>
      </c>
    </row>
    <row r="25" spans="1:8" ht="21.6" customHeight="1" x14ac:dyDescent="0.25">
      <c r="A25" s="4" t="s">
        <v>384</v>
      </c>
      <c r="B25" s="4" t="s">
        <v>61</v>
      </c>
      <c r="C25" s="37">
        <v>169</v>
      </c>
      <c r="D25" s="4" t="s">
        <v>132</v>
      </c>
      <c r="E25" s="4" t="s">
        <v>797</v>
      </c>
      <c r="F25" s="4" t="s">
        <v>1238</v>
      </c>
      <c r="G25" s="4" t="s">
        <v>1225</v>
      </c>
      <c r="H25" s="4"/>
    </row>
    <row r="26" spans="1:8" ht="22.7" customHeight="1" x14ac:dyDescent="0.25">
      <c r="A26" s="4" t="s">
        <v>393</v>
      </c>
      <c r="B26" s="4" t="s">
        <v>805</v>
      </c>
      <c r="C26" s="37">
        <f>334+134</f>
        <v>468</v>
      </c>
      <c r="D26" s="4" t="s">
        <v>132</v>
      </c>
      <c r="E26" s="4" t="s">
        <v>811</v>
      </c>
      <c r="F26" s="4" t="s">
        <v>1238</v>
      </c>
      <c r="G26" s="4" t="s">
        <v>1225</v>
      </c>
      <c r="H26" s="4"/>
    </row>
    <row r="27" spans="1:8" ht="21.6" customHeight="1" x14ac:dyDescent="0.25">
      <c r="A27" s="4" t="s">
        <v>402</v>
      </c>
      <c r="B27" s="4" t="s">
        <v>61</v>
      </c>
      <c r="C27" s="37">
        <v>479</v>
      </c>
      <c r="D27" s="4" t="s">
        <v>132</v>
      </c>
      <c r="E27" s="4" t="s">
        <v>819</v>
      </c>
      <c r="F27" s="4" t="s">
        <v>1238</v>
      </c>
      <c r="G27" s="4" t="s">
        <v>1225</v>
      </c>
      <c r="H27" s="4"/>
    </row>
    <row r="28" spans="1:8" ht="23.45" customHeight="1" x14ac:dyDescent="0.25">
      <c r="A28" s="4" t="s">
        <v>405</v>
      </c>
      <c r="B28" s="4" t="s">
        <v>61</v>
      </c>
      <c r="C28" s="37">
        <v>573</v>
      </c>
      <c r="D28" s="4" t="s">
        <v>132</v>
      </c>
      <c r="E28" s="4" t="s">
        <v>832</v>
      </c>
      <c r="F28" s="4" t="s">
        <v>1238</v>
      </c>
      <c r="G28" s="4"/>
      <c r="H28" s="4"/>
    </row>
    <row r="29" spans="1:8" ht="20.45" customHeight="1" x14ac:dyDescent="0.25">
      <c r="A29" s="4" t="s">
        <v>408</v>
      </c>
      <c r="B29" s="4" t="s">
        <v>61</v>
      </c>
      <c r="C29" s="37">
        <v>152</v>
      </c>
      <c r="D29" s="4" t="s">
        <v>132</v>
      </c>
      <c r="E29" s="4" t="s">
        <v>842</v>
      </c>
      <c r="F29" s="4" t="s">
        <v>1238</v>
      </c>
      <c r="G29" s="4" t="s">
        <v>1225</v>
      </c>
      <c r="H29" s="4"/>
    </row>
    <row r="30" spans="1:8" ht="21.6" customHeight="1" x14ac:dyDescent="0.25">
      <c r="A30" s="4" t="s">
        <v>424</v>
      </c>
      <c r="B30" s="4" t="s">
        <v>61</v>
      </c>
      <c r="C30" s="37">
        <v>590</v>
      </c>
      <c r="D30" s="4" t="s">
        <v>132</v>
      </c>
      <c r="E30" s="4" t="s">
        <v>855</v>
      </c>
      <c r="F30" s="4" t="s">
        <v>1238</v>
      </c>
      <c r="G30" s="4" t="s">
        <v>1225</v>
      </c>
      <c r="H30" s="4"/>
    </row>
    <row r="31" spans="1:8" ht="23.45" customHeight="1" x14ac:dyDescent="0.25">
      <c r="A31" s="4" t="s">
        <v>432</v>
      </c>
      <c r="B31" s="4" t="s">
        <v>61</v>
      </c>
      <c r="C31" s="37">
        <v>407</v>
      </c>
      <c r="D31" s="4" t="s">
        <v>132</v>
      </c>
      <c r="E31" s="4" t="s">
        <v>869</v>
      </c>
      <c r="F31" s="4" t="s">
        <v>1238</v>
      </c>
      <c r="G31" s="4" t="s">
        <v>1225</v>
      </c>
      <c r="H31" s="4"/>
    </row>
    <row r="32" spans="1:8" ht="15" customHeight="1" x14ac:dyDescent="0.25">
      <c r="A32" s="4" t="s">
        <v>438</v>
      </c>
      <c r="B32" s="4" t="s">
        <v>61</v>
      </c>
      <c r="C32" s="37">
        <v>1484</v>
      </c>
      <c r="D32" s="4" t="s">
        <v>132</v>
      </c>
      <c r="E32" s="4" t="s">
        <v>1172</v>
      </c>
      <c r="F32" s="4" t="s">
        <v>1238</v>
      </c>
      <c r="G32" s="4" t="s">
        <v>1225</v>
      </c>
      <c r="H32" s="4"/>
    </row>
    <row r="33" spans="1:8" ht="17.45" customHeight="1" x14ac:dyDescent="0.25">
      <c r="A33" s="4" t="s">
        <v>444</v>
      </c>
      <c r="B33" s="4" t="s">
        <v>61</v>
      </c>
      <c r="C33" s="37">
        <v>238</v>
      </c>
      <c r="D33" s="4" t="s">
        <v>132</v>
      </c>
      <c r="E33" s="4" t="s">
        <v>881</v>
      </c>
      <c r="F33" s="4" t="s">
        <v>1240</v>
      </c>
      <c r="G33" s="4" t="s">
        <v>1225</v>
      </c>
      <c r="H33" s="4"/>
    </row>
    <row r="34" spans="1:8" s="43" customFormat="1" ht="17.45" customHeight="1" x14ac:dyDescent="0.25">
      <c r="A34" s="40" t="s">
        <v>57</v>
      </c>
      <c r="B34" s="40" t="s">
        <v>61</v>
      </c>
      <c r="C34" s="42">
        <v>360</v>
      </c>
      <c r="D34" s="40" t="s">
        <v>132</v>
      </c>
      <c r="E34" s="40" t="s">
        <v>894</v>
      </c>
      <c r="F34" s="40" t="s">
        <v>1236</v>
      </c>
      <c r="G34" s="40" t="s">
        <v>1226</v>
      </c>
      <c r="H34" s="40"/>
    </row>
    <row r="35" spans="1:8" ht="16.350000000000001" customHeight="1" x14ac:dyDescent="0.25">
      <c r="A35" s="4" t="s">
        <v>457</v>
      </c>
      <c r="B35" s="4" t="s">
        <v>915</v>
      </c>
      <c r="C35" s="37">
        <v>1012</v>
      </c>
      <c r="D35" s="4" t="s">
        <v>132</v>
      </c>
      <c r="E35" s="4" t="s">
        <v>905</v>
      </c>
      <c r="F35" s="4" t="s">
        <v>1238</v>
      </c>
      <c r="G35" s="4" t="s">
        <v>1230</v>
      </c>
      <c r="H35" s="4"/>
    </row>
    <row r="36" spans="1:8" ht="21" customHeight="1" x14ac:dyDescent="0.25">
      <c r="A36" s="4" t="s">
        <v>466</v>
      </c>
      <c r="B36" s="4" t="s">
        <v>61</v>
      </c>
      <c r="C36" s="37">
        <v>459</v>
      </c>
      <c r="D36" s="4" t="s">
        <v>132</v>
      </c>
      <c r="E36" s="4" t="s">
        <v>917</v>
      </c>
      <c r="F36" s="4" t="s">
        <v>1238</v>
      </c>
      <c r="G36" s="4" t="s">
        <v>1225</v>
      </c>
      <c r="H36" s="4"/>
    </row>
    <row r="37" spans="1:8" ht="16.7" customHeight="1" x14ac:dyDescent="0.25">
      <c r="A37" s="4" t="s">
        <v>496</v>
      </c>
      <c r="B37" s="4" t="s">
        <v>1198</v>
      </c>
      <c r="C37" s="37">
        <v>53</v>
      </c>
      <c r="D37" s="4" t="s">
        <v>132</v>
      </c>
      <c r="E37" s="4" t="s">
        <v>1201</v>
      </c>
      <c r="F37" s="4" t="s">
        <v>1238</v>
      </c>
      <c r="G37" s="4" t="s">
        <v>1225</v>
      </c>
      <c r="H37" s="4"/>
    </row>
    <row r="38" spans="1:8" ht="17.45" customHeight="1" x14ac:dyDescent="0.25">
      <c r="A38" s="4" t="s">
        <v>508</v>
      </c>
      <c r="B38" s="4" t="s">
        <v>61</v>
      </c>
      <c r="C38" s="37">
        <v>340</v>
      </c>
      <c r="D38" s="4" t="s">
        <v>132</v>
      </c>
      <c r="E38" s="4" t="s">
        <v>928</v>
      </c>
      <c r="F38" s="4" t="s">
        <v>1238</v>
      </c>
      <c r="G38" s="4" t="s">
        <v>1228</v>
      </c>
      <c r="H38" s="4"/>
    </row>
    <row r="39" spans="1:8" ht="17.45" customHeight="1" x14ac:dyDescent="0.25">
      <c r="A39" s="4" t="s">
        <v>514</v>
      </c>
      <c r="B39" s="4" t="s">
        <v>61</v>
      </c>
      <c r="C39" s="37">
        <v>179</v>
      </c>
      <c r="D39" s="4" t="s">
        <v>132</v>
      </c>
      <c r="E39" s="4" t="s">
        <v>1136</v>
      </c>
      <c r="F39" s="4" t="s">
        <v>1238</v>
      </c>
      <c r="G39" s="4" t="s">
        <v>1225</v>
      </c>
      <c r="H39" s="4"/>
    </row>
    <row r="40" spans="1:8" s="43" customFormat="1" ht="16.7" customHeight="1" x14ac:dyDescent="0.25">
      <c r="A40" s="40" t="s">
        <v>517</v>
      </c>
      <c r="B40" s="40" t="s">
        <v>61</v>
      </c>
      <c r="C40" s="42">
        <v>1484</v>
      </c>
      <c r="D40" s="40" t="s">
        <v>132</v>
      </c>
      <c r="E40" s="40" t="s">
        <v>1172</v>
      </c>
      <c r="F40" s="4" t="s">
        <v>1238</v>
      </c>
      <c r="H40" s="40"/>
    </row>
    <row r="41" spans="1:8" ht="19.7" customHeight="1" x14ac:dyDescent="0.25">
      <c r="A41" s="4" t="s">
        <v>523</v>
      </c>
      <c r="B41" s="4" t="s">
        <v>61</v>
      </c>
      <c r="C41" s="37">
        <v>1484</v>
      </c>
      <c r="D41" s="4" t="s">
        <v>132</v>
      </c>
      <c r="E41" s="4" t="s">
        <v>1172</v>
      </c>
      <c r="F41" s="4"/>
      <c r="G41" s="5" t="s">
        <v>1225</v>
      </c>
      <c r="H41" s="4"/>
    </row>
    <row r="42" spans="1:8" ht="19.350000000000001" customHeight="1" x14ac:dyDescent="0.25">
      <c r="A42" s="4" t="s">
        <v>531</v>
      </c>
      <c r="B42" s="4" t="s">
        <v>954</v>
      </c>
      <c r="C42" s="37"/>
      <c r="D42" s="4" t="s">
        <v>142</v>
      </c>
      <c r="E42" s="4" t="s">
        <v>958</v>
      </c>
      <c r="F42" s="4" t="s">
        <v>1238</v>
      </c>
      <c r="G42" s="4" t="s">
        <v>1225</v>
      </c>
      <c r="H42" s="4"/>
    </row>
    <row r="43" spans="1:8" ht="15" customHeight="1" x14ac:dyDescent="0.25">
      <c r="A43" s="4" t="s">
        <v>533</v>
      </c>
      <c r="B43" s="4" t="s">
        <v>940</v>
      </c>
      <c r="C43" s="37">
        <v>502</v>
      </c>
      <c r="D43" s="4" t="s">
        <v>132</v>
      </c>
      <c r="E43" s="4" t="s">
        <v>944</v>
      </c>
      <c r="F43" s="4" t="s">
        <v>1238</v>
      </c>
      <c r="G43" s="4" t="s">
        <v>1228</v>
      </c>
      <c r="H43" s="4"/>
    </row>
    <row r="44" spans="1:8" ht="18.600000000000001" customHeight="1" x14ac:dyDescent="0.25">
      <c r="A44" s="4" t="s">
        <v>543</v>
      </c>
      <c r="B44" s="4" t="s">
        <v>61</v>
      </c>
      <c r="C44" s="37">
        <v>234</v>
      </c>
      <c r="D44" s="4" t="s">
        <v>132</v>
      </c>
      <c r="E44" s="4" t="s">
        <v>1159</v>
      </c>
      <c r="F44" s="4" t="s">
        <v>1238</v>
      </c>
      <c r="G44" s="4" t="s">
        <v>1226</v>
      </c>
      <c r="H44" s="4"/>
    </row>
    <row r="45" spans="1:8" ht="14.45" customHeight="1" x14ac:dyDescent="0.25">
      <c r="A45" s="4" t="s">
        <v>551</v>
      </c>
      <c r="B45" s="4" t="s">
        <v>968</v>
      </c>
      <c r="C45" s="37">
        <v>1350</v>
      </c>
      <c r="D45" s="4" t="s">
        <v>132</v>
      </c>
      <c r="E45" s="4" t="s">
        <v>977</v>
      </c>
      <c r="F45" s="4" t="s">
        <v>1238</v>
      </c>
      <c r="G45" s="4" t="s">
        <v>1227</v>
      </c>
      <c r="H45" s="4"/>
    </row>
    <row r="46" spans="1:8" ht="17.45" customHeight="1" x14ac:dyDescent="0.25">
      <c r="A46" s="4" t="s">
        <v>553</v>
      </c>
      <c r="B46" s="4" t="s">
        <v>61</v>
      </c>
      <c r="C46" s="37">
        <v>3987</v>
      </c>
      <c r="D46" s="4" t="s">
        <v>142</v>
      </c>
      <c r="E46" s="4" t="s">
        <v>987</v>
      </c>
      <c r="F46" s="4" t="s">
        <v>1238</v>
      </c>
      <c r="G46" s="4" t="s">
        <v>1225</v>
      </c>
      <c r="H46" s="4"/>
    </row>
    <row r="47" spans="1:8" ht="16.350000000000001" customHeight="1" x14ac:dyDescent="0.25">
      <c r="A47" s="4" t="s">
        <v>556</v>
      </c>
      <c r="B47" s="4" t="s">
        <v>61</v>
      </c>
      <c r="C47" s="37">
        <v>244</v>
      </c>
      <c r="D47" s="4" t="s">
        <v>142</v>
      </c>
      <c r="E47" s="4" t="s">
        <v>997</v>
      </c>
      <c r="F47" s="4" t="s">
        <v>1238</v>
      </c>
      <c r="G47" s="4" t="s">
        <v>1225</v>
      </c>
      <c r="H47" s="4"/>
    </row>
    <row r="48" spans="1:8" ht="15.6" customHeight="1" x14ac:dyDescent="0.25">
      <c r="A48" s="4" t="s">
        <v>578</v>
      </c>
      <c r="B48" s="4" t="s">
        <v>61</v>
      </c>
      <c r="C48" s="37">
        <v>403</v>
      </c>
      <c r="D48" s="4" t="s">
        <v>132</v>
      </c>
      <c r="E48" s="4" t="s">
        <v>1014</v>
      </c>
      <c r="F48" s="4" t="s">
        <v>1241</v>
      </c>
      <c r="G48" s="4" t="s">
        <v>1228</v>
      </c>
      <c r="H48" s="4"/>
    </row>
    <row r="49" spans="1:8" ht="18.600000000000001" customHeight="1" x14ac:dyDescent="0.25">
      <c r="A49" s="4" t="s">
        <v>581</v>
      </c>
      <c r="B49" s="4" t="s">
        <v>1024</v>
      </c>
      <c r="C49" s="37">
        <v>120</v>
      </c>
      <c r="D49" s="4" t="s">
        <v>132</v>
      </c>
      <c r="E49" s="4" t="s">
        <v>1028</v>
      </c>
      <c r="F49" s="4" t="s">
        <v>1241</v>
      </c>
      <c r="G49" s="4" t="s">
        <v>1225</v>
      </c>
      <c r="H49" s="4"/>
    </row>
    <row r="50" spans="1:8" ht="17.100000000000001" customHeight="1" x14ac:dyDescent="0.25">
      <c r="A50" s="4" t="s">
        <v>584</v>
      </c>
      <c r="B50" s="4" t="s">
        <v>1024</v>
      </c>
      <c r="C50" s="37">
        <v>229</v>
      </c>
      <c r="D50" s="4" t="s">
        <v>142</v>
      </c>
      <c r="E50" s="35" t="s">
        <v>1037</v>
      </c>
      <c r="F50" s="4" t="s">
        <v>1238</v>
      </c>
      <c r="G50" s="4" t="s">
        <v>1232</v>
      </c>
      <c r="H50" s="4"/>
    </row>
    <row r="51" spans="1:8" ht="19.7" customHeight="1" x14ac:dyDescent="0.25">
      <c r="A51" s="4" t="s">
        <v>596</v>
      </c>
      <c r="B51" s="4" t="s">
        <v>1047</v>
      </c>
      <c r="C51" s="37">
        <v>105</v>
      </c>
      <c r="D51" s="4" t="s">
        <v>142</v>
      </c>
      <c r="E51" s="4" t="s">
        <v>1051</v>
      </c>
      <c r="F51" s="4" t="s">
        <v>1238</v>
      </c>
      <c r="G51" s="4" t="s">
        <v>1233</v>
      </c>
      <c r="H51" s="4"/>
    </row>
    <row r="52" spans="1:8" ht="19.350000000000001" customHeight="1" x14ac:dyDescent="0.25">
      <c r="A52" s="4" t="s">
        <v>599</v>
      </c>
      <c r="B52" s="4" t="s">
        <v>61</v>
      </c>
      <c r="C52" s="37">
        <v>835</v>
      </c>
      <c r="D52" s="4" t="s">
        <v>132</v>
      </c>
      <c r="E52" s="4" t="s">
        <v>1060</v>
      </c>
      <c r="F52" s="4" t="s">
        <v>1238</v>
      </c>
      <c r="G52" s="4" t="s">
        <v>1230</v>
      </c>
      <c r="H52" s="4"/>
    </row>
    <row r="53" spans="1:8" ht="15" customHeight="1" x14ac:dyDescent="0.25">
      <c r="A53" s="4" t="s">
        <v>605</v>
      </c>
      <c r="B53" s="4" t="s">
        <v>61</v>
      </c>
      <c r="C53" s="37">
        <v>190</v>
      </c>
      <c r="D53" s="4" t="s">
        <v>142</v>
      </c>
      <c r="E53" s="4" t="s">
        <v>1234</v>
      </c>
      <c r="F53" s="4" t="s">
        <v>1238</v>
      </c>
      <c r="G53" s="4" t="s">
        <v>1225</v>
      </c>
      <c r="H53" s="4"/>
    </row>
    <row r="54" spans="1:8" s="12" customFormat="1" ht="14.45" customHeight="1" x14ac:dyDescent="0.25">
      <c r="A54" s="4" t="s">
        <v>608</v>
      </c>
      <c r="C54" s="37">
        <v>199</v>
      </c>
      <c r="D54" s="4" t="s">
        <v>142</v>
      </c>
      <c r="E54" s="4" t="s">
        <v>1082</v>
      </c>
      <c r="F54" s="4" t="s">
        <v>1238</v>
      </c>
      <c r="G54" s="4" t="s">
        <v>1230</v>
      </c>
      <c r="H54" s="4"/>
    </row>
    <row r="55" spans="1:8" ht="16.7" customHeight="1" x14ac:dyDescent="0.25">
      <c r="A55" s="4" t="s">
        <v>621</v>
      </c>
      <c r="B55" s="4" t="s">
        <v>61</v>
      </c>
      <c r="C55" s="37">
        <v>2548</v>
      </c>
      <c r="D55" s="4" t="s">
        <v>132</v>
      </c>
      <c r="E55" s="4" t="s">
        <v>1069</v>
      </c>
      <c r="F55" s="4" t="s">
        <v>1238</v>
      </c>
      <c r="G55" s="4" t="s">
        <v>1225</v>
      </c>
      <c r="H55" s="4"/>
    </row>
    <row r="56" spans="1:8" ht="17.45" customHeight="1" x14ac:dyDescent="0.25">
      <c r="A56" s="4" t="s">
        <v>623</v>
      </c>
      <c r="B56" s="4" t="s">
        <v>61</v>
      </c>
      <c r="C56" s="37">
        <v>114</v>
      </c>
      <c r="D56" s="4" t="s">
        <v>132</v>
      </c>
      <c r="E56" s="4" t="s">
        <v>1094</v>
      </c>
      <c r="F56" s="4" t="s">
        <v>1238</v>
      </c>
      <c r="G56" s="4" t="s">
        <v>1225</v>
      </c>
      <c r="H56" s="4"/>
    </row>
    <row r="57" spans="1:8" ht="19.7" customHeight="1" x14ac:dyDescent="0.25">
      <c r="A57" s="4" t="s">
        <v>1083</v>
      </c>
      <c r="B57" s="4" t="s">
        <v>61</v>
      </c>
      <c r="C57" s="37">
        <v>350</v>
      </c>
      <c r="D57" s="4" t="s">
        <v>132</v>
      </c>
      <c r="E57" s="4" t="s">
        <v>1104</v>
      </c>
      <c r="F57" s="4" t="s">
        <v>1242</v>
      </c>
      <c r="G57" s="4" t="s">
        <v>1225</v>
      </c>
      <c r="H57" s="4"/>
    </row>
  </sheetData>
  <autoFilter ref="D1:D57">
    <filterColumn colId="0">
      <filters>
        <filter val="Longitudinal"/>
      </filters>
    </filterColumn>
  </autoFilter>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7B24B5C67EA0EC47B8047C6E32192427" ma:contentTypeVersion="15" ma:contentTypeDescription="Stvaranje novog dokumenta." ma:contentTypeScope="" ma:versionID="962ab5aa726a1992d45cfff23e5ad60c">
  <xsd:schema xmlns:xsd="http://www.w3.org/2001/XMLSchema" xmlns:xs="http://www.w3.org/2001/XMLSchema" xmlns:p="http://schemas.microsoft.com/office/2006/metadata/properties" xmlns:ns3="0094dfdc-531e-4eea-a2c4-d7d19994b902" xmlns:ns4="5621dae4-c6e6-4e67-a76d-e32f42b8f95a" targetNamespace="http://schemas.microsoft.com/office/2006/metadata/properties" ma:root="true" ma:fieldsID="45d511ad772c0f03cd0a51c0af89ee95" ns3:_="" ns4:_="">
    <xsd:import namespace="0094dfdc-531e-4eea-a2c4-d7d19994b902"/>
    <xsd:import namespace="5621dae4-c6e6-4e67-a76d-e32f42b8f95a"/>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_activity"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94dfdc-531e-4eea-a2c4-d7d19994b90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_activity" ma:index="19"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21dae4-c6e6-4e67-a76d-e32f42b8f95a" elementFormDefault="qualified">
    <xsd:import namespace="http://schemas.microsoft.com/office/2006/documentManagement/types"/>
    <xsd:import namespace="http://schemas.microsoft.com/office/infopath/2007/PartnerControls"/>
    <xsd:element name="SharedWithUsers" ma:index="20"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Detalji o zajedničkom korištenju" ma:internalName="SharedWithDetails" ma:readOnly="true">
      <xsd:simpleType>
        <xsd:restriction base="dms:Note">
          <xsd:maxLength value="255"/>
        </xsd:restriction>
      </xsd:simpleType>
    </xsd:element>
    <xsd:element name="SharingHintHash" ma:index="22" nillable="true" ma:displayName="Raspršivanje savjeta za zajedničko korištenje"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0094dfdc-531e-4eea-a2c4-d7d19994b90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A157B9-EB11-4A9F-8C2E-87ACE1D103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94dfdc-531e-4eea-a2c4-d7d19994b902"/>
    <ds:schemaRef ds:uri="5621dae4-c6e6-4e67-a76d-e32f42b8f9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E57B237-EF8C-4F72-A80B-F7BC12D777C6}">
  <ds:schemaRefs>
    <ds:schemaRef ds:uri="http://purl.org/dc/terms/"/>
    <ds:schemaRef ds:uri="http://purl.org/dc/dcmitype/"/>
    <ds:schemaRef ds:uri="http://www.w3.org/XML/1998/namespace"/>
    <ds:schemaRef ds:uri="http://schemas.microsoft.com/office/2006/metadata/propertie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5621dae4-c6e6-4e67-a76d-e32f42b8f95a"/>
    <ds:schemaRef ds:uri="0094dfdc-531e-4eea-a2c4-d7d19994b902"/>
  </ds:schemaRefs>
</ds:datastoreItem>
</file>

<file path=customXml/itemProps3.xml><?xml version="1.0" encoding="utf-8"?>
<ds:datastoreItem xmlns:ds="http://schemas.openxmlformats.org/officeDocument/2006/customXml" ds:itemID="{54888CFF-BC75-4B69-B38E-E88995CD962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Analysis 1</vt:lpstr>
      <vt:lpstr>Analysis 2</vt:lpstr>
      <vt:lpstr>Cross sectional</vt:lpstr>
      <vt:lpstr>Longitudinal</vt:lpstr>
      <vt:lpstr>Analysis 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Buljan</dc:creator>
  <cp:lastModifiedBy>Antonia</cp:lastModifiedBy>
  <dcterms:created xsi:type="dcterms:W3CDTF">2021-08-31T12:30:10Z</dcterms:created>
  <dcterms:modified xsi:type="dcterms:W3CDTF">2025-08-29T09:27:16Z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0x0101007B24B5C67EA0EC47B8047C6E32192427</vt:lpwstr>
  </property>
</Properties>
</file>