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anita\Desktop\"/>
    </mc:Choice>
  </mc:AlternateContent>
  <xr:revisionPtr revIDLastSave="0" documentId="13_ncr:1_{652569E7-329E-4275-A401-D76B82EFEBE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Groups" sheetId="2" r:id="rId2"/>
  </sheets>
  <definedNames>
    <definedName name="_xlnm._FilterDatabase" localSheetId="0" hidden="1">Sheet1!$A$1:$K$58</definedName>
  </definedNames>
  <calcPr calcId="191028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0" i="1" l="1"/>
  <c r="H17" i="1"/>
  <c r="H19" i="1"/>
  <c r="A25" i="1"/>
  <c r="A26" i="1"/>
  <c r="A27" i="1"/>
  <c r="A28" i="1"/>
  <c r="A29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2" i="1"/>
  <c r="H56" i="1"/>
  <c r="H55" i="1"/>
  <c r="H58" i="1"/>
  <c r="H2" i="1"/>
  <c r="H57" i="1"/>
  <c r="H16" i="1"/>
  <c r="A24" i="1"/>
  <c r="H24" i="1"/>
  <c r="A23" i="1"/>
  <c r="H23" i="1"/>
  <c r="A22" i="1"/>
  <c r="H22" i="1"/>
  <c r="A21" i="1"/>
  <c r="A17" i="1"/>
  <c r="H14" i="1"/>
  <c r="A16" i="1"/>
  <c r="H13" i="1"/>
  <c r="A15" i="1"/>
  <c r="H11" i="1"/>
  <c r="A11" i="1"/>
  <c r="H12" i="1"/>
  <c r="A12" i="1"/>
  <c r="H21" i="1"/>
  <c r="A19" i="1"/>
  <c r="H20" i="1"/>
  <c r="A20" i="1"/>
  <c r="H18" i="1"/>
  <c r="A14" i="1"/>
  <c r="H15" i="1"/>
  <c r="A13" i="1"/>
  <c r="H10" i="1"/>
  <c r="A10" i="1"/>
  <c r="H9" i="1"/>
  <c r="A9" i="1"/>
  <c r="H8" i="1"/>
  <c r="A8" i="1"/>
  <c r="A18" i="1"/>
  <c r="H7" i="1"/>
  <c r="A7" i="1"/>
  <c r="H6" i="1"/>
  <c r="A6" i="1"/>
  <c r="H5" i="1"/>
  <c r="A5" i="1"/>
  <c r="H4" i="1"/>
  <c r="A4" i="1"/>
  <c r="H3" i="1"/>
  <c r="A3" i="1"/>
</calcChain>
</file>

<file path=xl/sharedStrings.xml><?xml version="1.0" encoding="utf-8"?>
<sst xmlns="http://schemas.openxmlformats.org/spreadsheetml/2006/main" count="474" uniqueCount="171">
  <si>
    <t>L2 Ophthalmic examination</t>
  </si>
  <si>
    <t>Everyone</t>
  </si>
  <si>
    <t>Predavanje</t>
  </si>
  <si>
    <t>Ljubo Znaor</t>
  </si>
  <si>
    <t>Velika predavaonica Firule</t>
  </si>
  <si>
    <t>L3 Orbital cavity, Eyelids, Lacrimal system</t>
  </si>
  <si>
    <t>Mladen Lešin</t>
  </si>
  <si>
    <t>L4 Conjunctiva and Sclera</t>
  </si>
  <si>
    <t>PAK Amfiteatar</t>
  </si>
  <si>
    <t xml:space="preserve">L5 Cornea </t>
  </si>
  <si>
    <t>L6 Uveal tract</t>
  </si>
  <si>
    <t>L7 Ocular trauma</t>
  </si>
  <si>
    <t>L8 Optic and Refractive errors</t>
  </si>
  <si>
    <t>Dobrila Karlica Utrobičić</t>
  </si>
  <si>
    <t>S1 Ophthalmic examination</t>
  </si>
  <si>
    <t>Seminar</t>
  </si>
  <si>
    <t>Kajo Bućan</t>
  </si>
  <si>
    <t>S2 Determination of eyeglasses</t>
  </si>
  <si>
    <t>P1 Contact lenses office, orbit</t>
  </si>
  <si>
    <t>A</t>
  </si>
  <si>
    <t>Vježbe</t>
  </si>
  <si>
    <t>Ivana Olujić</t>
  </si>
  <si>
    <t>Outpatient dept. Room 1</t>
  </si>
  <si>
    <t>P2 Retinology outpatient dept.</t>
  </si>
  <si>
    <t>B</t>
  </si>
  <si>
    <t>Ana Vučinović</t>
  </si>
  <si>
    <t>L9 Strabismus, Orthoptics and Pleoptics</t>
  </si>
  <si>
    <t>L10 Neuroophthalmology</t>
  </si>
  <si>
    <t>Veljko Rogošić</t>
  </si>
  <si>
    <t>S3 Strabismus</t>
  </si>
  <si>
    <t>P4 Orthoptics</t>
  </si>
  <si>
    <t>Anita Rančić</t>
  </si>
  <si>
    <t>S4 Operative and conservative therapy of eyelid diseases and dacryocystitis</t>
  </si>
  <si>
    <t>P5 Department fo anterior eye segment</t>
  </si>
  <si>
    <t>Department of Ophthalmology</t>
  </si>
  <si>
    <t>Darko Batistić</t>
  </si>
  <si>
    <t>P3 Glaucoma office</t>
  </si>
  <si>
    <t>Josipa Marin Lovrić</t>
  </si>
  <si>
    <t>P6 Examination room I</t>
  </si>
  <si>
    <t>P8 Department for posterior eye segment</t>
  </si>
  <si>
    <t>S7 Surgical treatment of glaucoma an retina</t>
  </si>
  <si>
    <t>P9 Cataract and IVOM surgeries</t>
  </si>
  <si>
    <t>S8 Operative  therapy of the anterior segment (ref. surgery, eyelid and cat. surgery)</t>
  </si>
  <si>
    <t>S9  Diagnostics in neuroophthalmology</t>
  </si>
  <si>
    <t xml:space="preserve">S10 Low Vision </t>
  </si>
  <si>
    <t>P7 Ultrasound, VEP, ERG, EOG</t>
  </si>
  <si>
    <t>Exam</t>
  </si>
  <si>
    <t>Ak. god.</t>
  </si>
  <si>
    <t>Datum</t>
  </si>
  <si>
    <t>Vrijeme</t>
  </si>
  <si>
    <t>Naslov</t>
  </si>
  <si>
    <t>Nazočna grupa</t>
  </si>
  <si>
    <t>Vrsta nastave</t>
  </si>
  <si>
    <t>Broj sati</t>
  </si>
  <si>
    <t>Broj norma sati</t>
  </si>
  <si>
    <t>Nastavnik</t>
  </si>
  <si>
    <t>Asistent pod nadzorom</t>
  </si>
  <si>
    <t>Mjesto</t>
  </si>
  <si>
    <t>L1  Introduction to ophthalmology</t>
  </si>
  <si>
    <t>PAK amfiteatar</t>
  </si>
  <si>
    <t>OSCE</t>
  </si>
  <si>
    <t>Centar za kliničke vještine</t>
  </si>
  <si>
    <t>Outpatient dept. Room 10</t>
  </si>
  <si>
    <t>Outpatient dept. Room 8</t>
  </si>
  <si>
    <t>Outpatient dept. Room 12</t>
  </si>
  <si>
    <t>Karla Katić</t>
  </si>
  <si>
    <t>Studij  MEDICINA – popis studenata ak. god. 2022./2023.</t>
  </si>
  <si>
    <t>OFTALMOLOGIJA</t>
  </si>
  <si>
    <t>JMBAG</t>
  </si>
  <si>
    <t>Sirname</t>
  </si>
  <si>
    <t>Name</t>
  </si>
  <si>
    <t>L11 Glaucoma</t>
  </si>
  <si>
    <t>L12 Lens and Vitreous body</t>
  </si>
  <si>
    <t>L13 Retina</t>
  </si>
  <si>
    <t>Seminair group</t>
  </si>
  <si>
    <t>S5  Uveitis and vascular retinal disorders</t>
  </si>
  <si>
    <t>S6 Therapy of diseases of the ocular surface</t>
  </si>
  <si>
    <t>Practicals group</t>
  </si>
  <si>
    <t>P9 Ophthalmic surgeries</t>
  </si>
  <si>
    <t>P10 Ophthalmoscopy</t>
  </si>
  <si>
    <t>S1</t>
  </si>
  <si>
    <t>0063038380</t>
  </si>
  <si>
    <t>0063042819</t>
  </si>
  <si>
    <t>0063034397</t>
  </si>
  <si>
    <t>0063042796</t>
  </si>
  <si>
    <t>0063042824</t>
  </si>
  <si>
    <t>0063042887</t>
  </si>
  <si>
    <t>0063042941</t>
  </si>
  <si>
    <t>0063040487</t>
  </si>
  <si>
    <t>0063050672</t>
  </si>
  <si>
    <t>0063042920</t>
  </si>
  <si>
    <t>0063042728</t>
  </si>
  <si>
    <t>0063040989</t>
  </si>
  <si>
    <t>0018108487</t>
  </si>
  <si>
    <t>0177061610</t>
  </si>
  <si>
    <t>0063043314</t>
  </si>
  <si>
    <t>0063042850</t>
  </si>
  <si>
    <t>0108098685</t>
  </si>
  <si>
    <t>0063043340</t>
  </si>
  <si>
    <t>0063043309</t>
  </si>
  <si>
    <t>0063043239</t>
  </si>
  <si>
    <t>C</t>
  </si>
  <si>
    <t>0063053279</t>
  </si>
  <si>
    <t>0063053307</t>
  </si>
  <si>
    <t>0063053263</t>
  </si>
  <si>
    <t>Erasmus</t>
  </si>
  <si>
    <t>Note</t>
  </si>
  <si>
    <t>Row Labels</t>
  </si>
  <si>
    <t>Grand Total</t>
  </si>
  <si>
    <t>Column Labels</t>
  </si>
  <si>
    <t>Sum of Broj sati</t>
  </si>
  <si>
    <t>S3  Uveitis and vascular retinal disorders</t>
  </si>
  <si>
    <t>S4 Therapy of diseases of the ocular surface</t>
  </si>
  <si>
    <t>S5 Operative and conservative therapy of eyelid diseases and dacryocystitis</t>
  </si>
  <si>
    <t>S6 Strabismus</t>
  </si>
  <si>
    <t>L7 Optic and Refractive errors</t>
  </si>
  <si>
    <t>L12 Neuroophthalmology</t>
  </si>
  <si>
    <t>L13 Ocular trauma</t>
  </si>
  <si>
    <t>L8 Lens and Vitreous body</t>
  </si>
  <si>
    <t>L9 Retina</t>
  </si>
  <si>
    <t>L10 Strabismus, Orthoptics and Pleoptics</t>
  </si>
  <si>
    <t xml:space="preserve">David </t>
  </si>
  <si>
    <t>Boess</t>
  </si>
  <si>
    <t>Johan</t>
  </si>
  <si>
    <t>Bok</t>
  </si>
  <si>
    <t>Anica Lara</t>
  </si>
  <si>
    <t>Bošnjak</t>
  </si>
  <si>
    <t>Josipa Katarina</t>
  </si>
  <si>
    <t>Ćurić</t>
  </si>
  <si>
    <t>Neli</t>
  </si>
  <si>
    <t>Goršek</t>
  </si>
  <si>
    <t>Alana</t>
  </si>
  <si>
    <t>Grasic</t>
  </si>
  <si>
    <t>Pia</t>
  </si>
  <si>
    <t>Haselhoff</t>
  </si>
  <si>
    <t>Mohamed Sabbah</t>
  </si>
  <si>
    <t>Hassan</t>
  </si>
  <si>
    <t>Alexandra</t>
  </si>
  <si>
    <t>Hoffmann</t>
  </si>
  <si>
    <t>Dora</t>
  </si>
  <si>
    <t>Kalajzić</t>
  </si>
  <si>
    <t>Dario</t>
  </si>
  <si>
    <t>Karačić</t>
  </si>
  <si>
    <t>Agin</t>
  </si>
  <si>
    <t>Khoja</t>
  </si>
  <si>
    <t>Camilla Rosvik</t>
  </si>
  <si>
    <t>Kittelsen</t>
  </si>
  <si>
    <t>Monika</t>
  </si>
  <si>
    <t>Krajina</t>
  </si>
  <si>
    <t>Bruno</t>
  </si>
  <si>
    <t>Lungwtz Metzger</t>
  </si>
  <si>
    <t>Roxane</t>
  </si>
  <si>
    <t>Malescot</t>
  </si>
  <si>
    <t>Greta</t>
  </si>
  <si>
    <t>Manfrini</t>
  </si>
  <si>
    <t>Christof</t>
  </si>
  <si>
    <t>Mikolajewski</t>
  </si>
  <si>
    <t>Othilie</t>
  </si>
  <si>
    <t>Munch</t>
  </si>
  <si>
    <t>Mathias</t>
  </si>
  <si>
    <t>Nomme</t>
  </si>
  <si>
    <t>Fahim</t>
  </si>
  <si>
    <t>Razmandeh</t>
  </si>
  <si>
    <t>Simon</t>
  </si>
  <si>
    <t>Seitz</t>
  </si>
  <si>
    <t>Pauline</t>
  </si>
  <si>
    <t>Valvik</t>
  </si>
  <si>
    <t>A104</t>
  </si>
  <si>
    <t>P5 Department for anterior eye segment</t>
  </si>
  <si>
    <t>P1 Contact lenses, orbit</t>
  </si>
  <si>
    <t>P10 Ophthalmology and OSCE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</si>
</sst>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\.;@"/>
  </numFmts>
  <fonts count="11">
    <font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0"/>
      <color indexed="8"/>
      <name val="Arial"/>
      <family val="2"/>
      <charset val="238"/>
    </font>
    <font>
      <sz val="10"/>
      <color rgb="FF000000"/>
      <name val="Helvetica Neue"/>
      <family val="2"/>
    </font>
    <font>
      <sz val="12"/>
      <color theme="1"/>
      <name val="Helvetica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rgb="FF000000"/>
      <name val="Aptos Narrow"/>
      <family val="2"/>
      <scheme val="minor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BE2D5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20" fontId="0" fillId="2" borderId="1" xfId="0" applyNumberFormat="1" applyFill="1" applyBorder="1"/>
    <xf numFmtId="0" fontId="0" fillId="2" borderId="1" xfId="0" applyFill="1" applyBorder="1"/>
    <xf numFmtId="20" fontId="0" fillId="3" borderId="1" xfId="0" applyNumberFormat="1" applyFill="1" applyBorder="1"/>
    <xf numFmtId="0" fontId="0" fillId="3" borderId="1" xfId="0" applyFill="1" applyBorder="1"/>
    <xf numFmtId="0" fontId="0" fillId="5" borderId="1" xfId="0" applyFill="1" applyBorder="1"/>
    <xf numFmtId="0" fontId="1" fillId="0" borderId="1" xfId="0" applyFont="1" applyBorder="1"/>
    <xf numFmtId="164" fontId="1" fillId="0" borderId="1" xfId="0" applyNumberFormat="1" applyFont="1" applyBorder="1"/>
    <xf numFmtId="164" fontId="0" fillId="2" borderId="1" xfId="0" applyNumberFormat="1" applyFill="1" applyBorder="1"/>
    <xf numFmtId="164" fontId="0" fillId="3" borderId="1" xfId="0" applyNumberFormat="1" applyFill="1" applyBorder="1"/>
    <xf numFmtId="164" fontId="0" fillId="4" borderId="1" xfId="0" applyNumberFormat="1" applyFill="1" applyBorder="1"/>
    <xf numFmtId="164" fontId="0" fillId="5" borderId="1" xfId="0" applyNumberFormat="1" applyFill="1" applyBorder="1"/>
    <xf numFmtId="164" fontId="0" fillId="0" borderId="0" xfId="0" applyNumberFormat="1"/>
    <xf numFmtId="20" fontId="0" fillId="5" borderId="1" xfId="0" applyNumberFormat="1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2" xfId="0" applyFill="1" applyBorder="1" applyAlignment="1">
      <alignment textRotation="90"/>
    </xf>
    <xf numFmtId="0" fontId="0" fillId="6" borderId="1" xfId="0" applyFill="1" applyBorder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3" borderId="2" xfId="0" applyFill="1" applyBorder="1" applyAlignment="1">
      <alignment textRotation="90"/>
    </xf>
    <xf numFmtId="0" fontId="0" fillId="4" borderId="2" xfId="0" applyFill="1" applyBorder="1" applyAlignment="1">
      <alignment textRotation="90"/>
    </xf>
    <xf numFmtId="20" fontId="0" fillId="0" borderId="0" xfId="0" applyNumberFormat="1"/>
    <xf numFmtId="0" fontId="4" fillId="4" borderId="1" xfId="0" applyFont="1" applyFill="1" applyBorder="1"/>
    <xf numFmtId="0" fontId="5" fillId="4" borderId="1" xfId="0" applyFont="1" applyFill="1" applyBorder="1"/>
    <xf numFmtId="0" fontId="6" fillId="0" borderId="1" xfId="0" applyFont="1" applyBorder="1" applyAlignment="1">
      <alignment horizontal="left"/>
    </xf>
    <xf numFmtId="49" fontId="6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0" fontId="7" fillId="0" borderId="1" xfId="0" applyFont="1" applyBorder="1" applyAlignment="1">
      <alignment horizontal="left"/>
    </xf>
    <xf numFmtId="20" fontId="8" fillId="7" borderId="1" xfId="0" applyNumberFormat="1" applyFont="1" applyFill="1" applyBorder="1"/>
    <xf numFmtId="20" fontId="8" fillId="7" borderId="3" xfId="0" applyNumberFormat="1" applyFont="1" applyFill="1" applyBorder="1"/>
    <xf numFmtId="20" fontId="0" fillId="4" borderId="1" xfId="0" applyNumberFormat="1" applyFill="1" applyBorder="1"/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jubo Znaor" refreshedDate="46034.00445601852" createdVersion="8" refreshedVersion="8" minRefreshableVersion="3" recordCount="52" xr:uid="{E4CA7308-B8B5-1E46-B50B-123CBFB5AD43}">
  <cacheSource type="worksheet">
    <worksheetSource ref="C1:K53" sheet="Sheet1"/>
  </cacheSource>
  <cacheFields count="9">
    <cacheField name="Vrijeme" numFmtId="20">
      <sharedItems containsSemiMixedTypes="0" containsNonDate="0" containsDate="1" containsString="0" minDate="1899-12-30T08:00:00" maxDate="1899-12-30T14:40:00"/>
    </cacheField>
    <cacheField name="Naslov" numFmtId="0">
      <sharedItems/>
    </cacheField>
    <cacheField name="Nazočna grupa" numFmtId="0">
      <sharedItems/>
    </cacheField>
    <cacheField name="Vrsta nastave" numFmtId="0">
      <sharedItems count="3">
        <s v="Predavanje"/>
        <s v="Seminar"/>
        <s v="Vježbe"/>
      </sharedItems>
    </cacheField>
    <cacheField name="Broj sati" numFmtId="0">
      <sharedItems containsSemiMixedTypes="0" containsString="0" containsNumber="1" containsInteger="1" minValue="1" maxValue="3"/>
    </cacheField>
    <cacheField name="Broj norma sati" numFmtId="0">
      <sharedItems containsSemiMixedTypes="0" containsString="0" containsNumber="1" containsInteger="1" minValue="2" maxValue="6"/>
    </cacheField>
    <cacheField name="Nastavnik" numFmtId="0">
      <sharedItems count="11">
        <s v="Ljubo Znaor"/>
        <s v="Mladen Lešin"/>
        <s v="Dobrila Karlica Utrobičić"/>
        <s v="Kajo Bućan"/>
        <s v="Josipa Marin Lovrić"/>
        <s v="Veljko Rogošić"/>
        <s v="Ivana Olujić"/>
        <s v="Ana Vučinović"/>
        <s v="Anita Rančić"/>
        <s v="Darko Batistić"/>
        <s v="Karla Katić"/>
      </sharedItems>
    </cacheField>
    <cacheField name="Asistent pod nadzorom" numFmtId="0">
      <sharedItems containsNonDate="0" containsString="0" containsBlank="1"/>
    </cacheField>
    <cacheField name="Mjest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2">
  <r>
    <d v="1899-12-30T08:50:00"/>
    <s v="L1  Introduction to ophthalmology"/>
    <s v="Everyone"/>
    <x v="0"/>
    <n v="1"/>
    <n v="2"/>
    <x v="0"/>
    <m/>
    <s v="PAK Amfiteatar"/>
  </r>
  <r>
    <d v="1899-12-30T09:40:00"/>
    <s v="L2 Ophthalmic examination"/>
    <s v="Everyone"/>
    <x v="0"/>
    <n v="2"/>
    <n v="4"/>
    <x v="0"/>
    <m/>
    <s v="PAK Amfiteatar"/>
  </r>
  <r>
    <d v="1899-12-30T11:30:00"/>
    <s v="L3 Orbital cavity, Eyelids, Lacrimal system"/>
    <s v="Everyone"/>
    <x v="0"/>
    <n v="3"/>
    <n v="6"/>
    <x v="1"/>
    <m/>
    <s v="PAK Amfiteatar"/>
  </r>
  <r>
    <d v="1899-12-30T08:00:00"/>
    <s v="L4 Conjunctiva and Sclera"/>
    <s v="Everyone"/>
    <x v="0"/>
    <n v="2"/>
    <n v="4"/>
    <x v="0"/>
    <m/>
    <s v="PAK Seminarska učionica 2"/>
  </r>
  <r>
    <d v="1899-12-30T09:40:00"/>
    <s v="L5 Cornea "/>
    <s v="Everyone"/>
    <x v="0"/>
    <n v="2"/>
    <n v="4"/>
    <x v="0"/>
    <m/>
    <s v="PAK Seminarska učionica 3"/>
  </r>
  <r>
    <d v="1899-12-30T11:20:00"/>
    <s v="L6 Uveal tract"/>
    <s v="Everyone"/>
    <x v="0"/>
    <n v="2"/>
    <n v="4"/>
    <x v="0"/>
    <m/>
    <s v="PAK Seminarska učionica 4"/>
  </r>
  <r>
    <d v="1899-12-30T13:00:00"/>
    <s v="L7 Optic and Refractive errors"/>
    <s v="Everyone"/>
    <x v="0"/>
    <n v="2"/>
    <n v="4"/>
    <x v="2"/>
    <m/>
    <s v="PAK Seminarska učionica 6"/>
  </r>
  <r>
    <d v="1899-12-30T08:00:00"/>
    <s v="S1 Ophthalmic examination"/>
    <s v="Everyone"/>
    <x v="1"/>
    <n v="2"/>
    <n v="3"/>
    <x v="3"/>
    <m/>
    <s v="PAK Amfiteatar"/>
  </r>
  <r>
    <d v="1899-12-30T09:40:00"/>
    <s v="S2 Determination of eyeglasses"/>
    <s v="Everyone"/>
    <x v="1"/>
    <n v="2"/>
    <n v="3"/>
    <x v="1"/>
    <m/>
    <s v="PAK Amfiteatar"/>
  </r>
  <r>
    <d v="1899-12-30T11:20:00"/>
    <s v="S3  Uveitis and vascular retinal disorders"/>
    <s v="Everyone"/>
    <x v="1"/>
    <n v="2"/>
    <n v="3"/>
    <x v="0"/>
    <m/>
    <s v="PAK Seminarska učionica 2"/>
  </r>
  <r>
    <d v="1899-12-30T13:00:00"/>
    <s v="S4 Therapy of diseases of the ocular surface"/>
    <s v="Everyone"/>
    <x v="1"/>
    <n v="2"/>
    <n v="3"/>
    <x v="0"/>
    <m/>
    <s v="PAK Seminarska učionica 2"/>
  </r>
  <r>
    <d v="1899-12-30T08:00:00"/>
    <s v="L8 Lens and Vitreous body"/>
    <s v="Everyone"/>
    <x v="0"/>
    <n v="2"/>
    <n v="4"/>
    <x v="3"/>
    <m/>
    <s v="PAK Amfiteatar"/>
  </r>
  <r>
    <d v="1899-12-30T09:40:00"/>
    <s v="L9 Retina"/>
    <s v="Everyone"/>
    <x v="0"/>
    <n v="2"/>
    <n v="4"/>
    <x v="3"/>
    <m/>
    <s v="PAK Amfiteatar"/>
  </r>
  <r>
    <d v="1899-12-30T11:20:00"/>
    <s v="L10 Strabismus, Orthoptics and Pleoptics"/>
    <s v="Everyone"/>
    <x v="0"/>
    <n v="2"/>
    <n v="4"/>
    <x v="2"/>
    <m/>
    <s v="PAK Amfiteatar"/>
  </r>
  <r>
    <d v="1899-12-30T13:00:00"/>
    <s v="S10 Low Vision "/>
    <s v="Everyone"/>
    <x v="1"/>
    <n v="2"/>
    <n v="3"/>
    <x v="4"/>
    <m/>
    <s v="PAK Amfiteatar"/>
  </r>
  <r>
    <d v="1899-12-30T08:00:00"/>
    <s v="L11 Glaucoma"/>
    <s v="Everyone"/>
    <x v="0"/>
    <n v="2"/>
    <n v="4"/>
    <x v="5"/>
    <m/>
    <s v="PAK Amfiteatar"/>
  </r>
  <r>
    <d v="1899-12-30T09:40:00"/>
    <s v="L12 Neuroophthalmology"/>
    <s v="Everyone"/>
    <x v="0"/>
    <n v="2"/>
    <n v="4"/>
    <x v="5"/>
    <m/>
    <s v="PAK Amfiteatar"/>
  </r>
  <r>
    <d v="1899-12-30T11:20:00"/>
    <s v="L13 Ocular trauma"/>
    <s v="Everyone"/>
    <x v="0"/>
    <n v="1"/>
    <n v="2"/>
    <x v="0"/>
    <m/>
    <s v="PAK Amfiteatar"/>
  </r>
  <r>
    <d v="1899-12-30T13:00:00"/>
    <s v="S6 Strabismus"/>
    <s v="Everyone"/>
    <x v="1"/>
    <n v="2"/>
    <n v="3"/>
    <x v="2"/>
    <m/>
    <s v="PAK Seminarska učionica 2"/>
  </r>
  <r>
    <d v="1899-12-30T08:00:00"/>
    <s v="S5 Operative and conservative therapy of eyelid diseases and dacryocystitis"/>
    <s v="Everyone"/>
    <x v="1"/>
    <n v="2"/>
    <n v="3"/>
    <x v="1"/>
    <m/>
    <s v="PAK Amfiteatar"/>
  </r>
  <r>
    <d v="1899-12-30T09:40:00"/>
    <s v="S7 Surgical treatment of glaucoma an retina"/>
    <s v="Everyone"/>
    <x v="1"/>
    <n v="2"/>
    <n v="3"/>
    <x v="5"/>
    <m/>
    <s v="PAK Seminarska učionica 2"/>
  </r>
  <r>
    <d v="1899-12-30T11:20:00"/>
    <s v="S8 Operative  therapy of the anterior segment (ref. surgery, eyelid and cat. surgery)"/>
    <s v="Everyone"/>
    <x v="1"/>
    <n v="2"/>
    <n v="3"/>
    <x v="4"/>
    <m/>
    <s v="PAK Amfiteatar"/>
  </r>
  <r>
    <d v="1899-12-30T13:00:00"/>
    <s v="S9  Diagnostics in neuroophthalmology"/>
    <s v="Everyone"/>
    <x v="1"/>
    <n v="2"/>
    <n v="3"/>
    <x v="5"/>
    <m/>
    <s v="PAK Amfiteatar"/>
  </r>
  <r>
    <d v="1899-12-30T08:00:00"/>
    <s v="P10 Ophthalmoscopy and OSCE rehearsal"/>
    <s v="C"/>
    <x v="2"/>
    <n v="2"/>
    <n v="2"/>
    <x v="6"/>
    <m/>
    <s v="Department of Ophthalmology"/>
  </r>
  <r>
    <d v="1899-12-30T09:40:00"/>
    <s v="P1 Contact lenses office, orbit"/>
    <s v="B"/>
    <x v="2"/>
    <n v="2"/>
    <n v="2"/>
    <x v="6"/>
    <m/>
    <s v="Outpatient dept. Room 12"/>
  </r>
  <r>
    <d v="1899-12-30T09:40:00"/>
    <s v="P7 Ultrasound, VEP, ERG, EOG"/>
    <s v="C"/>
    <x v="2"/>
    <n v="2"/>
    <n v="2"/>
    <x v="4"/>
    <m/>
    <s v="Outpatient dept. Room 12"/>
  </r>
  <r>
    <d v="1899-12-30T11:20:00"/>
    <s v="P1 Contact lenses office, orbit"/>
    <s v="A"/>
    <x v="2"/>
    <n v="2"/>
    <n v="2"/>
    <x v="6"/>
    <m/>
    <s v="Outpatient dept. Room 12"/>
  </r>
  <r>
    <d v="1899-12-30T13:00:00"/>
    <s v="P2 Retinology outpatient dept."/>
    <s v="B"/>
    <x v="2"/>
    <n v="2"/>
    <n v="2"/>
    <x v="7"/>
    <m/>
    <s v="Outpatient dept. Room 8"/>
  </r>
  <r>
    <d v="1899-12-30T11:20:00"/>
    <s v="P2 Retinology outpatient dept."/>
    <s v="C"/>
    <x v="2"/>
    <n v="2"/>
    <n v="2"/>
    <x v="7"/>
    <m/>
    <s v="Outpatient dept. Room 8"/>
  </r>
  <r>
    <d v="1899-12-30T13:00:00"/>
    <s v="P1 Contact lenses office, orbit"/>
    <s v="C"/>
    <x v="2"/>
    <n v="2"/>
    <n v="2"/>
    <x v="6"/>
    <m/>
    <s v="Outpatient dept. Room 12"/>
  </r>
  <r>
    <d v="1899-12-30T08:00:00"/>
    <s v="P9 Cataract and IVOM surgeries"/>
    <s v="A"/>
    <x v="2"/>
    <n v="2"/>
    <n v="2"/>
    <x v="3"/>
    <m/>
    <s v="Department of Ophthalmology"/>
  </r>
  <r>
    <d v="1899-12-30T09:40:00"/>
    <s v="P10 Ophthalmoscopy and OSCE rehearsal"/>
    <s v="A"/>
    <x v="2"/>
    <n v="2"/>
    <n v="2"/>
    <x v="6"/>
    <m/>
    <s v="Department of Ophthalmology"/>
  </r>
  <r>
    <d v="1899-12-30T13:00:00"/>
    <s v="P10 Ophthalmoscopy and OSCE rehearsal"/>
    <s v="B"/>
    <x v="2"/>
    <n v="2"/>
    <n v="2"/>
    <x v="6"/>
    <m/>
    <s v="Department of Ophthalmology"/>
  </r>
  <r>
    <d v="1899-12-30T13:00:00"/>
    <s v="P4 Orthoptics"/>
    <s v="A"/>
    <x v="2"/>
    <n v="2"/>
    <n v="2"/>
    <x v="8"/>
    <m/>
    <s v="Outpatient dept. Room 1"/>
  </r>
  <r>
    <d v="1899-12-30T14:40:00"/>
    <s v="P2 Retinology outpatient dept."/>
    <s v="A"/>
    <x v="2"/>
    <n v="2"/>
    <n v="2"/>
    <x v="9"/>
    <m/>
    <s v="Outpatient dept. Room 8"/>
  </r>
  <r>
    <d v="1899-12-30T14:40:00"/>
    <s v="P4 Orthoptics"/>
    <s v="B"/>
    <x v="2"/>
    <n v="2"/>
    <n v="2"/>
    <x v="8"/>
    <m/>
    <s v="Outpatient dept. Room 1"/>
  </r>
  <r>
    <d v="1899-12-30T09:40:00"/>
    <s v="P9 Cataract and IVOM surgeries"/>
    <s v="C"/>
    <x v="2"/>
    <n v="2"/>
    <n v="2"/>
    <x v="0"/>
    <m/>
    <s v="Department of Ophthalmology"/>
  </r>
  <r>
    <d v="1899-12-30T08:00:00"/>
    <s v="P9 Cataract and IVOM surgeries"/>
    <s v="B"/>
    <x v="2"/>
    <n v="2"/>
    <n v="2"/>
    <x v="0"/>
    <m/>
    <s v="Department of Ophthalmology"/>
  </r>
  <r>
    <d v="1899-12-30T09:40:00"/>
    <s v="P5 Department fo anterior eye segment"/>
    <s v="A"/>
    <x v="2"/>
    <n v="2"/>
    <n v="2"/>
    <x v="5"/>
    <m/>
    <s v="Department of Ophthalmology"/>
  </r>
  <r>
    <d v="1899-12-30T09:40:00"/>
    <s v="P6 Examination room I"/>
    <s v="B"/>
    <x v="2"/>
    <n v="2"/>
    <n v="2"/>
    <x v="10"/>
    <m/>
    <s v="Department of Ophthalmology"/>
  </r>
  <r>
    <d v="1899-12-30T11:20:00"/>
    <s v="P6 Examination room I"/>
    <s v="A"/>
    <x v="2"/>
    <n v="2"/>
    <n v="2"/>
    <x v="6"/>
    <m/>
    <s v="Department of Ophthalmology"/>
  </r>
  <r>
    <d v="1899-12-30T11:20:00"/>
    <s v="P5 Department fo anterior eye segment"/>
    <s v="B"/>
    <x v="2"/>
    <n v="2"/>
    <n v="2"/>
    <x v="5"/>
    <m/>
    <s v="Department of Ophthalmology"/>
  </r>
  <r>
    <d v="1899-12-30T08:00:00"/>
    <s v="P5 Department fo anterior eye segment"/>
    <s v="C"/>
    <x v="2"/>
    <n v="2"/>
    <n v="2"/>
    <x v="8"/>
    <m/>
    <s v="Department of Ophthalmology"/>
  </r>
  <r>
    <d v="1899-12-30T11:20:00"/>
    <s v="P6 Examination room I"/>
    <s v="C"/>
    <x v="2"/>
    <n v="2"/>
    <n v="2"/>
    <x v="10"/>
    <m/>
    <s v="Department of Ophthalmology"/>
  </r>
  <r>
    <d v="1899-12-30T13:00:00"/>
    <s v="P8 Department for posterior eye segment"/>
    <s v="A"/>
    <x v="2"/>
    <n v="2"/>
    <n v="2"/>
    <x v="7"/>
    <m/>
    <s v="Department of Ophthalmology"/>
  </r>
  <r>
    <d v="1899-12-30T13:00:00"/>
    <s v="P3 Glaucoma office"/>
    <s v="B"/>
    <x v="2"/>
    <n v="2"/>
    <n v="2"/>
    <x v="4"/>
    <m/>
    <s v="Outpatient dept. Room 10"/>
  </r>
  <r>
    <d v="1899-12-30T14:40:00"/>
    <s v="P3 Glaucoma office"/>
    <s v="A"/>
    <x v="2"/>
    <n v="2"/>
    <n v="2"/>
    <x v="4"/>
    <m/>
    <s v="Outpatient dept. Room 10"/>
  </r>
  <r>
    <d v="1899-12-30T14:40:00"/>
    <s v="P8 Department for posterior eye segment"/>
    <s v="B"/>
    <x v="2"/>
    <n v="2"/>
    <n v="2"/>
    <x v="9"/>
    <m/>
    <s v="Department of Ophthalmology"/>
  </r>
  <r>
    <d v="1899-12-30T11:20:00"/>
    <s v="P3 Glaucoma office"/>
    <s v="C"/>
    <x v="2"/>
    <n v="2"/>
    <n v="2"/>
    <x v="4"/>
    <m/>
    <s v="Outpatient dept. Room 10"/>
  </r>
  <r>
    <d v="1899-12-30T09:40:00"/>
    <s v="P8 Department for posterior eye segment"/>
    <s v="C"/>
    <x v="2"/>
    <n v="2"/>
    <n v="2"/>
    <x v="7"/>
    <m/>
    <s v="Department of Ophthalmology"/>
  </r>
  <r>
    <d v="1899-12-30T11:20:00"/>
    <s v="P7 Ultrasound, VEP, ERG, EOG"/>
    <s v="B"/>
    <x v="2"/>
    <n v="2"/>
    <n v="2"/>
    <x v="4"/>
    <m/>
    <s v="Outpatient dept. Room 12"/>
  </r>
  <r>
    <d v="1899-12-30T11:20:00"/>
    <s v="P7 Ultrasound, VEP, ERG, EOG"/>
    <s v="A"/>
    <x v="2"/>
    <n v="2"/>
    <n v="2"/>
    <x v="7"/>
    <m/>
    <s v="Outpatient dept. Room 1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1A54A46-586F-414B-9177-0454551DE37A}" name="PivotTable4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multipleFieldFilters="0">
  <location ref="M2:Q15" firstHeaderRow="1" firstDataRow="2" firstDataCol="1"/>
  <pivotFields count="9">
    <pivotField showAll="0"/>
    <pivotField showAll="0"/>
    <pivotField showAll="0"/>
    <pivotField axis="axisCol" showAll="0">
      <items count="4">
        <item x="0"/>
        <item x="1"/>
        <item x="2"/>
        <item t="default"/>
      </items>
    </pivotField>
    <pivotField dataField="1" showAll="0"/>
    <pivotField showAll="0"/>
    <pivotField axis="axisRow" showAll="0">
      <items count="12">
        <item x="3"/>
        <item x="2"/>
        <item x="5"/>
        <item x="0"/>
        <item x="8"/>
        <item x="1"/>
        <item x="6"/>
        <item x="4"/>
        <item x="7"/>
        <item x="9"/>
        <item x="10"/>
        <item t="default"/>
      </items>
    </pivotField>
    <pivotField showAll="0"/>
    <pivotField showAll="0"/>
  </pivotFields>
  <rowFields count="1">
    <field x="6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1">
    <dataField name="Sum of Broj sati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8"/>
  <sheetViews>
    <sheetView tabSelected="1" topLeftCell="B1" zoomScale="125" workbookViewId="0">
      <pane ySplit="1" topLeftCell="A23" activePane="bottomLeft" state="frozen"/>
      <selection activeCell="C1" sqref="C1"/>
      <selection pane="bottomLeft" activeCell="I15" sqref="I15"/>
    </sheetView>
  </sheetViews>
  <sheetFormatPr defaultColWidth="10.796875" defaultRowHeight="15.6"/>
  <cols>
    <col min="2" max="2" width="10.796875" style="12"/>
    <col min="4" max="4" width="25.09765625" customWidth="1"/>
    <col min="9" max="9" width="20.69921875" bestFit="1" customWidth="1"/>
    <col min="11" max="11" width="25.59765625" bestFit="1" customWidth="1"/>
    <col min="13" max="13" width="20.69921875" bestFit="1" customWidth="1"/>
    <col min="14" max="14" width="16" bestFit="1" customWidth="1"/>
    <col min="15" max="15" width="8" bestFit="1" customWidth="1"/>
    <col min="16" max="16" width="6.69921875" bestFit="1" customWidth="1"/>
    <col min="17" max="17" width="10.5" bestFit="1" customWidth="1"/>
  </cols>
  <sheetData>
    <row r="1" spans="1:17">
      <c r="A1" s="14" t="s">
        <v>47</v>
      </c>
      <c r="B1" s="7" t="s">
        <v>48</v>
      </c>
      <c r="C1" s="6" t="s">
        <v>49</v>
      </c>
      <c r="D1" s="6" t="s">
        <v>50</v>
      </c>
      <c r="E1" s="6" t="s">
        <v>51</v>
      </c>
      <c r="F1" s="6" t="s">
        <v>52</v>
      </c>
      <c r="G1" s="6" t="s">
        <v>53</v>
      </c>
      <c r="H1" s="6" t="s">
        <v>54</v>
      </c>
      <c r="I1" s="6" t="s">
        <v>55</v>
      </c>
      <c r="J1" s="6" t="s">
        <v>56</v>
      </c>
      <c r="K1" s="6" t="s">
        <v>57</v>
      </c>
    </row>
    <row r="2" spans="1:17">
      <c r="A2" s="14" t="str">
        <f t="shared" ref="A2:A8" si="0">IF(ISBLANK(B2), "", IF(B2&lt;DATE(YEAR(B2),10,1), YEAR(B2)-1 &amp; "_" &amp; RIGHT(YEAR(B2),2), YEAR(B2) &amp; "_" &amp; RIGHT(YEAR(B2)+1,2)))</f>
        <v>2025_26</v>
      </c>
      <c r="B2" s="8">
        <v>46079</v>
      </c>
      <c r="C2" s="1">
        <v>0.36805555555555558</v>
      </c>
      <c r="D2" s="2" t="s">
        <v>58</v>
      </c>
      <c r="E2" s="2" t="s">
        <v>1</v>
      </c>
      <c r="F2" s="2" t="s">
        <v>2</v>
      </c>
      <c r="G2" s="2">
        <v>1</v>
      </c>
      <c r="H2" s="2">
        <f t="shared" ref="H2" si="1">IF(F2="Vježbe",G2,IF(F2="Predavanje",G2*2,IF(F2="Seminar",G2*1.5,"")))</f>
        <v>2</v>
      </c>
      <c r="I2" s="2" t="s">
        <v>3</v>
      </c>
      <c r="J2" s="2"/>
      <c r="K2" s="2" t="s">
        <v>4</v>
      </c>
      <c r="M2" s="30" t="s">
        <v>110</v>
      </c>
      <c r="N2" s="30" t="s">
        <v>109</v>
      </c>
    </row>
    <row r="3" spans="1:17">
      <c r="A3" s="14" t="str">
        <f t="shared" si="0"/>
        <v>2025_26</v>
      </c>
      <c r="B3" s="8">
        <v>46079</v>
      </c>
      <c r="C3" s="1">
        <v>0.40277777777777773</v>
      </c>
      <c r="D3" s="2" t="s">
        <v>0</v>
      </c>
      <c r="E3" s="2" t="s">
        <v>1</v>
      </c>
      <c r="F3" s="2" t="s">
        <v>2</v>
      </c>
      <c r="G3" s="2">
        <v>2</v>
      </c>
      <c r="H3" s="2">
        <f t="shared" ref="H3:H57" si="2">IF(F3="Vježbe",G3,IF(F3="Predavanje",G3*2,IF(F3="Seminar",G3*1.5,"")))</f>
        <v>4</v>
      </c>
      <c r="I3" s="2" t="s">
        <v>3</v>
      </c>
      <c r="J3" s="2"/>
      <c r="K3" s="2" t="s">
        <v>4</v>
      </c>
      <c r="M3" s="30" t="s">
        <v>107</v>
      </c>
      <c r="N3" t="s">
        <v>2</v>
      </c>
      <c r="O3" t="s">
        <v>15</v>
      </c>
      <c r="P3" t="s">
        <v>20</v>
      </c>
      <c r="Q3" t="s">
        <v>108</v>
      </c>
    </row>
    <row r="4" spans="1:17">
      <c r="A4" s="14" t="str">
        <f t="shared" si="0"/>
        <v>2025_26</v>
      </c>
      <c r="B4" s="8">
        <v>46079</v>
      </c>
      <c r="C4" s="1">
        <v>0.47916666666666669</v>
      </c>
      <c r="D4" s="2" t="s">
        <v>5</v>
      </c>
      <c r="E4" s="2" t="s">
        <v>1</v>
      </c>
      <c r="F4" s="2" t="s">
        <v>2</v>
      </c>
      <c r="G4" s="2">
        <v>3</v>
      </c>
      <c r="H4" s="2">
        <f t="shared" si="2"/>
        <v>6</v>
      </c>
      <c r="I4" s="2" t="s">
        <v>6</v>
      </c>
      <c r="J4" s="2"/>
      <c r="K4" s="2" t="s">
        <v>8</v>
      </c>
      <c r="M4" s="31" t="s">
        <v>16</v>
      </c>
      <c r="N4">
        <v>4</v>
      </c>
      <c r="O4">
        <v>2</v>
      </c>
      <c r="P4">
        <v>2</v>
      </c>
      <c r="Q4">
        <v>8</v>
      </c>
    </row>
    <row r="5" spans="1:17">
      <c r="A5" s="14" t="str">
        <f t="shared" si="0"/>
        <v>2025_26</v>
      </c>
      <c r="B5" s="8">
        <v>46080</v>
      </c>
      <c r="C5" s="1">
        <v>0.33333333333333331</v>
      </c>
      <c r="D5" s="2" t="s">
        <v>7</v>
      </c>
      <c r="E5" s="2" t="s">
        <v>1</v>
      </c>
      <c r="F5" s="2" t="s">
        <v>2</v>
      </c>
      <c r="G5" s="2">
        <v>2</v>
      </c>
      <c r="H5" s="2">
        <f t="shared" si="2"/>
        <v>4</v>
      </c>
      <c r="I5" s="2" t="s">
        <v>3</v>
      </c>
      <c r="J5" s="2"/>
      <c r="K5" s="2" t="s">
        <v>4</v>
      </c>
      <c r="M5" s="31" t="s">
        <v>13</v>
      </c>
      <c r="N5">
        <v>4</v>
      </c>
      <c r="O5">
        <v>2</v>
      </c>
      <c r="Q5">
        <v>6</v>
      </c>
    </row>
    <row r="6" spans="1:17">
      <c r="A6" s="14" t="str">
        <f t="shared" si="0"/>
        <v>2025_26</v>
      </c>
      <c r="B6" s="8">
        <v>46080</v>
      </c>
      <c r="C6" s="1">
        <v>0.40277777777777779</v>
      </c>
      <c r="D6" s="2" t="s">
        <v>9</v>
      </c>
      <c r="E6" s="2" t="s">
        <v>1</v>
      </c>
      <c r="F6" s="2" t="s">
        <v>2</v>
      </c>
      <c r="G6" s="2">
        <v>2</v>
      </c>
      <c r="H6" s="2">
        <f t="shared" si="2"/>
        <v>4</v>
      </c>
      <c r="I6" s="2" t="s">
        <v>3</v>
      </c>
      <c r="J6" s="2"/>
      <c r="K6" s="2" t="s">
        <v>4</v>
      </c>
      <c r="M6" s="31" t="s">
        <v>28</v>
      </c>
      <c r="N6">
        <v>4</v>
      </c>
      <c r="O6">
        <v>4</v>
      </c>
      <c r="P6">
        <v>4</v>
      </c>
      <c r="Q6">
        <v>12</v>
      </c>
    </row>
    <row r="7" spans="1:17">
      <c r="A7" s="14" t="str">
        <f t="shared" si="0"/>
        <v>2025_26</v>
      </c>
      <c r="B7" s="8">
        <v>46080</v>
      </c>
      <c r="C7" s="1">
        <v>0.47222222222222221</v>
      </c>
      <c r="D7" s="2" t="s">
        <v>10</v>
      </c>
      <c r="E7" s="2" t="s">
        <v>1</v>
      </c>
      <c r="F7" s="2" t="s">
        <v>2</v>
      </c>
      <c r="G7" s="2">
        <v>2</v>
      </c>
      <c r="H7" s="2">
        <f t="shared" si="2"/>
        <v>4</v>
      </c>
      <c r="I7" s="2" t="s">
        <v>3</v>
      </c>
      <c r="J7" s="2"/>
      <c r="K7" s="2" t="s">
        <v>4</v>
      </c>
      <c r="M7" s="31" t="s">
        <v>3</v>
      </c>
      <c r="N7">
        <v>10</v>
      </c>
      <c r="O7">
        <v>4</v>
      </c>
      <c r="P7">
        <v>4</v>
      </c>
      <c r="Q7">
        <v>18</v>
      </c>
    </row>
    <row r="8" spans="1:17">
      <c r="A8" s="14" t="str">
        <f t="shared" si="0"/>
        <v>2025_26</v>
      </c>
      <c r="B8" s="8">
        <v>46080</v>
      </c>
      <c r="C8" s="1">
        <v>0.54166666666666663</v>
      </c>
      <c r="D8" s="2" t="s">
        <v>115</v>
      </c>
      <c r="E8" s="2" t="s">
        <v>1</v>
      </c>
      <c r="F8" s="2" t="s">
        <v>2</v>
      </c>
      <c r="G8" s="2">
        <v>2</v>
      </c>
      <c r="H8" s="2">
        <f t="shared" si="2"/>
        <v>4</v>
      </c>
      <c r="I8" s="2" t="s">
        <v>13</v>
      </c>
      <c r="J8" s="2"/>
      <c r="K8" s="2" t="s">
        <v>4</v>
      </c>
      <c r="M8" s="31" t="s">
        <v>31</v>
      </c>
      <c r="P8">
        <v>6</v>
      </c>
      <c r="Q8">
        <v>6</v>
      </c>
    </row>
    <row r="9" spans="1:17">
      <c r="A9" s="14" t="str">
        <f>IF(ISBLANK(B9), "", IF(B9&lt;DATE(YEAR(B9),10,1), YEAR(B9)-1 &amp; "_" &amp; RIGHT(YEAR(B9),2), YEAR(B9) &amp; "_" &amp; RIGHT(YEAR(B9)+1,2)))</f>
        <v>2025_26</v>
      </c>
      <c r="B9" s="9">
        <v>46083</v>
      </c>
      <c r="C9" s="3">
        <v>0.33333333333333331</v>
      </c>
      <c r="D9" s="4" t="s">
        <v>14</v>
      </c>
      <c r="E9" s="4" t="s">
        <v>1</v>
      </c>
      <c r="F9" s="4" t="s">
        <v>15</v>
      </c>
      <c r="G9" s="4">
        <v>2</v>
      </c>
      <c r="H9" s="4">
        <f t="shared" ref="H9:H16" si="3">IF(F9="Vježbe",G9,IF(F9="Predavanje",G9*2,IF(F9="Seminar",G9*1.5,"")))</f>
        <v>3</v>
      </c>
      <c r="I9" s="4" t="s">
        <v>31</v>
      </c>
      <c r="J9" s="4"/>
      <c r="K9" s="4" t="s">
        <v>4</v>
      </c>
      <c r="M9" s="31" t="s">
        <v>6</v>
      </c>
      <c r="N9">
        <v>3</v>
      </c>
      <c r="O9">
        <v>4</v>
      </c>
      <c r="Q9">
        <v>7</v>
      </c>
    </row>
    <row r="10" spans="1:17">
      <c r="A10" s="14" t="str">
        <f>IF(ISBLANK(B10), "", IF(B10&lt;DATE(YEAR(B10),10,1), YEAR(B10)-1 &amp; "_" &amp; RIGHT(YEAR(B10),2), YEAR(B10) &amp; "_" &amp; RIGHT(YEAR(B10)+1,2)))</f>
        <v>2025_26</v>
      </c>
      <c r="B10" s="9">
        <v>46083</v>
      </c>
      <c r="C10" s="3">
        <v>0.40277777777777779</v>
      </c>
      <c r="D10" s="4" t="s">
        <v>17</v>
      </c>
      <c r="E10" s="4" t="s">
        <v>1</v>
      </c>
      <c r="F10" s="4" t="s">
        <v>15</v>
      </c>
      <c r="G10" s="4">
        <v>2</v>
      </c>
      <c r="H10" s="4">
        <f t="shared" si="3"/>
        <v>3</v>
      </c>
      <c r="I10" s="4" t="s">
        <v>6</v>
      </c>
      <c r="J10" s="4"/>
      <c r="K10" s="4" t="s">
        <v>4</v>
      </c>
      <c r="M10" s="31" t="s">
        <v>21</v>
      </c>
      <c r="P10">
        <v>14</v>
      </c>
      <c r="Q10">
        <v>14</v>
      </c>
    </row>
    <row r="11" spans="1:17">
      <c r="A11" s="14" t="str">
        <f>IF(ISBLANK(B11), "", IF(B11&lt;DATE(YEAR(B11),10,1), YEAR(B11)-1 &amp; "_" &amp; RIGHT(YEAR(B11),2), YEAR(B11) &amp; "_" &amp; RIGHT(YEAR(B11)+1,2)))</f>
        <v>2025_26</v>
      </c>
      <c r="B11" s="9">
        <v>46083</v>
      </c>
      <c r="C11" s="3">
        <v>0.47222222222222221</v>
      </c>
      <c r="D11" s="4" t="s">
        <v>111</v>
      </c>
      <c r="E11" s="4" t="s">
        <v>1</v>
      </c>
      <c r="F11" s="4" t="s">
        <v>15</v>
      </c>
      <c r="G11" s="4">
        <v>2</v>
      </c>
      <c r="H11" s="4">
        <f t="shared" si="3"/>
        <v>3</v>
      </c>
      <c r="I11" s="4" t="s">
        <v>3</v>
      </c>
      <c r="J11" s="4"/>
      <c r="K11" s="4" t="s">
        <v>4</v>
      </c>
      <c r="M11" s="31" t="s">
        <v>37</v>
      </c>
      <c r="O11">
        <v>4</v>
      </c>
      <c r="P11">
        <v>10</v>
      </c>
      <c r="Q11">
        <v>14</v>
      </c>
    </row>
    <row r="12" spans="1:17">
      <c r="A12" s="14" t="str">
        <f>IF(ISBLANK(B12), "", IF(B12&lt;DATE(YEAR(B12),10,1), YEAR(B12)-1 &amp; "_" &amp; RIGHT(YEAR(B12),2), YEAR(B12) &amp; "_" &amp; RIGHT(YEAR(B12)+1,2)))</f>
        <v>2025_26</v>
      </c>
      <c r="B12" s="9">
        <v>46083</v>
      </c>
      <c r="C12" s="3">
        <v>0.54166666666666663</v>
      </c>
      <c r="D12" s="4" t="s">
        <v>112</v>
      </c>
      <c r="E12" s="4" t="s">
        <v>1</v>
      </c>
      <c r="F12" s="4" t="s">
        <v>15</v>
      </c>
      <c r="G12" s="4">
        <v>2</v>
      </c>
      <c r="H12" s="4">
        <f t="shared" si="3"/>
        <v>3</v>
      </c>
      <c r="I12" s="4" t="s">
        <v>3</v>
      </c>
      <c r="J12" s="4"/>
      <c r="K12" s="4" t="s">
        <v>4</v>
      </c>
      <c r="M12" s="31" t="s">
        <v>25</v>
      </c>
      <c r="P12">
        <v>10</v>
      </c>
      <c r="Q12">
        <v>10</v>
      </c>
    </row>
    <row r="13" spans="1:17">
      <c r="A13" s="14" t="str">
        <f t="shared" ref="A13" si="4">IF(ISBLANK(B13), "", IF(B13&lt;DATE(YEAR(B13),10,1), YEAR(B13)-1 &amp; "_" &amp; RIGHT(YEAR(B13),2), YEAR(B13) &amp; "_" &amp; RIGHT(YEAR(B13)+1,2)))</f>
        <v>2025_26</v>
      </c>
      <c r="B13" s="8">
        <v>46084</v>
      </c>
      <c r="C13" s="1">
        <v>0.33333333333333331</v>
      </c>
      <c r="D13" s="2" t="s">
        <v>118</v>
      </c>
      <c r="E13" s="2" t="s">
        <v>1</v>
      </c>
      <c r="F13" s="2" t="s">
        <v>2</v>
      </c>
      <c r="G13" s="2">
        <v>2</v>
      </c>
      <c r="H13" s="2">
        <f t="shared" si="3"/>
        <v>4</v>
      </c>
      <c r="I13" s="2" t="s">
        <v>3</v>
      </c>
      <c r="J13" s="2"/>
      <c r="K13" s="2" t="s">
        <v>4</v>
      </c>
      <c r="M13" s="31" t="s">
        <v>35</v>
      </c>
      <c r="P13">
        <v>4</v>
      </c>
      <c r="Q13">
        <v>4</v>
      </c>
    </row>
    <row r="14" spans="1:17">
      <c r="A14" s="14" t="str">
        <f>IF(ISBLANK(B18), "", IF(B18&lt;DATE(YEAR(B18),10,1), YEAR(B18)-1 &amp; "_" &amp; RIGHT(YEAR(B18),2), YEAR(B18) &amp; "_" &amp; RIGHT(YEAR(B18)+1,2)))</f>
        <v>2025_26</v>
      </c>
      <c r="B14" s="8">
        <v>46084</v>
      </c>
      <c r="C14" s="1">
        <v>0.40277777777777779</v>
      </c>
      <c r="D14" s="2" t="s">
        <v>119</v>
      </c>
      <c r="E14" s="2" t="s">
        <v>1</v>
      </c>
      <c r="F14" s="2" t="s">
        <v>2</v>
      </c>
      <c r="G14" s="2">
        <v>2</v>
      </c>
      <c r="H14" s="2">
        <f t="shared" si="3"/>
        <v>4</v>
      </c>
      <c r="I14" s="2" t="s">
        <v>3</v>
      </c>
      <c r="J14" s="2"/>
      <c r="K14" s="2" t="s">
        <v>4</v>
      </c>
      <c r="M14" s="31" t="s">
        <v>65</v>
      </c>
      <c r="P14">
        <v>4</v>
      </c>
      <c r="Q14">
        <v>4</v>
      </c>
    </row>
    <row r="15" spans="1:17">
      <c r="A15" s="14" t="str">
        <f>IF(ISBLANK(B14), "", IF(B14&lt;DATE(YEAR(B14),10,1), YEAR(B14)-1 &amp; "_" &amp; RIGHT(YEAR(B14),2), YEAR(B14) &amp; "_" &amp; RIGHT(YEAR(B14)+1,2)))</f>
        <v>2025_26</v>
      </c>
      <c r="B15" s="8">
        <v>46084</v>
      </c>
      <c r="C15" s="1">
        <v>0.47222222222222221</v>
      </c>
      <c r="D15" s="2" t="s">
        <v>120</v>
      </c>
      <c r="E15" s="2" t="s">
        <v>1</v>
      </c>
      <c r="F15" s="2" t="s">
        <v>2</v>
      </c>
      <c r="G15" s="2">
        <v>2</v>
      </c>
      <c r="H15" s="2">
        <f t="shared" si="3"/>
        <v>4</v>
      </c>
      <c r="I15" s="2" t="s">
        <v>13</v>
      </c>
      <c r="J15" s="2"/>
      <c r="K15" s="2" t="s">
        <v>4</v>
      </c>
      <c r="M15" s="31" t="s">
        <v>108</v>
      </c>
      <c r="N15">
        <v>25</v>
      </c>
      <c r="O15">
        <v>20</v>
      </c>
      <c r="P15">
        <v>58</v>
      </c>
      <c r="Q15">
        <v>103</v>
      </c>
    </row>
    <row r="16" spans="1:17">
      <c r="A16" s="14" t="str">
        <f>IF(ISBLANK(B15), "", IF(B15&lt;DATE(YEAR(B15),10,1), YEAR(B15)-1 &amp; "_" &amp; RIGHT(YEAR(B15),2), YEAR(B15) &amp; "_" &amp; RIGHT(YEAR(B15)+1,2)))</f>
        <v>2025_26</v>
      </c>
      <c r="B16" s="9">
        <v>46084</v>
      </c>
      <c r="C16" s="3">
        <v>0.54166666666666663</v>
      </c>
      <c r="D16" s="4" t="s">
        <v>44</v>
      </c>
      <c r="E16" s="4" t="s">
        <v>1</v>
      </c>
      <c r="F16" s="4" t="s">
        <v>15</v>
      </c>
      <c r="G16" s="4">
        <v>2</v>
      </c>
      <c r="H16" s="4">
        <f t="shared" si="3"/>
        <v>3</v>
      </c>
      <c r="I16" s="4" t="s">
        <v>37</v>
      </c>
      <c r="J16" s="4"/>
      <c r="K16" s="4" t="s">
        <v>4</v>
      </c>
    </row>
    <row r="17" spans="1:13">
      <c r="A17" s="14" t="str">
        <f>IF(ISBLANK(B17), "", IF(B17&lt;DATE(YEAR(B17),10,1), YEAR(B17)-1 &amp; "_" &amp; RIGHT(YEAR(B17),2), YEAR(B17) &amp; "_" &amp; RIGHT(YEAR(B17)+1,2)))</f>
        <v>2025_26</v>
      </c>
      <c r="B17" s="8">
        <v>46085</v>
      </c>
      <c r="C17" s="33">
        <v>0.33333333333333331</v>
      </c>
      <c r="D17" s="2" t="s">
        <v>71</v>
      </c>
      <c r="E17" s="2" t="s">
        <v>1</v>
      </c>
      <c r="F17" s="2" t="s">
        <v>2</v>
      </c>
      <c r="G17" s="2">
        <v>2</v>
      </c>
      <c r="H17" s="2">
        <f t="shared" ref="H17:H24" si="5">IF(F17="Vježbe",G17,IF(F17="Predavanje",G17*2,IF(F17="Seminar",G17*1.5,"")))</f>
        <v>4</v>
      </c>
      <c r="I17" s="2" t="s">
        <v>28</v>
      </c>
      <c r="J17" s="2"/>
      <c r="K17" s="2" t="s">
        <v>4</v>
      </c>
    </row>
    <row r="18" spans="1:13">
      <c r="A18" s="14" t="str">
        <f>IF(ISBLANK(B19), "", IF(B19&lt;DATE(YEAR(B19),10,1), YEAR(B19)-1 &amp; "_" &amp; RIGHT(YEAR(B19),2), YEAR(B19) &amp; "_" &amp; RIGHT(YEAR(B19)+1,2)))</f>
        <v>2025_26</v>
      </c>
      <c r="B18" s="8">
        <v>46085</v>
      </c>
      <c r="C18" s="34">
        <v>0.40277777777777779</v>
      </c>
      <c r="D18" s="2" t="s">
        <v>116</v>
      </c>
      <c r="E18" s="2" t="s">
        <v>1</v>
      </c>
      <c r="F18" s="2" t="s">
        <v>2</v>
      </c>
      <c r="G18" s="2">
        <v>2</v>
      </c>
      <c r="H18" s="2">
        <f>IF(F18="Vježbe",G18,IF(F18="Predavanje",G18*2,IF(F18="Seminar",G18*1.5,"")))</f>
        <v>4</v>
      </c>
      <c r="I18" s="2" t="s">
        <v>28</v>
      </c>
      <c r="J18" s="2"/>
      <c r="K18" s="2" t="s">
        <v>4</v>
      </c>
    </row>
    <row r="19" spans="1:13">
      <c r="A19" s="14" t="str">
        <f>IF(ISBLANK(B21), "", IF(B21&lt;DATE(YEAR(B21),10,1), YEAR(B21)-1 &amp; "_" &amp; RIGHT(YEAR(B21),2), YEAR(B21) &amp; "_" &amp; RIGHT(YEAR(B21)+1,2)))</f>
        <v>2025_26</v>
      </c>
      <c r="B19" s="8">
        <v>46085</v>
      </c>
      <c r="C19" s="34">
        <v>0.47222222222222221</v>
      </c>
      <c r="D19" s="2" t="s">
        <v>117</v>
      </c>
      <c r="E19" s="2" t="s">
        <v>1</v>
      </c>
      <c r="F19" s="2" t="s">
        <v>2</v>
      </c>
      <c r="G19" s="2">
        <v>1</v>
      </c>
      <c r="H19" s="2">
        <f t="shared" si="5"/>
        <v>2</v>
      </c>
      <c r="I19" s="2" t="s">
        <v>3</v>
      </c>
      <c r="J19" s="2"/>
      <c r="K19" s="2" t="s">
        <v>4</v>
      </c>
    </row>
    <row r="20" spans="1:13">
      <c r="A20" s="14" t="str">
        <f>IF(ISBLANK(B20), "", IF(B20&lt;DATE(YEAR(B20),10,1), YEAR(B20)-1 &amp; "_" &amp; RIGHT(YEAR(B20),2), YEAR(B20) &amp; "_" &amp; RIGHT(YEAR(B20)+1,2)))</f>
        <v>2025_26</v>
      </c>
      <c r="B20" s="9">
        <v>46085</v>
      </c>
      <c r="C20" s="3">
        <v>0.54166666666666663</v>
      </c>
      <c r="D20" s="4" t="s">
        <v>114</v>
      </c>
      <c r="E20" s="4" t="s">
        <v>1</v>
      </c>
      <c r="F20" s="4" t="s">
        <v>15</v>
      </c>
      <c r="G20" s="4">
        <v>2</v>
      </c>
      <c r="H20" s="4">
        <f>IF(F20="Vježbe",G20,IF(F20="Predavanje",G20*2,IF(F20="Seminar",G20*1.5,"")))</f>
        <v>3</v>
      </c>
      <c r="I20" s="4" t="s">
        <v>13</v>
      </c>
      <c r="J20" s="4"/>
      <c r="K20" s="4" t="s">
        <v>4</v>
      </c>
      <c r="M20" s="24"/>
    </row>
    <row r="21" spans="1:13">
      <c r="A21" s="14" t="str">
        <f>IF(ISBLANK(B22), "", IF(B22&lt;DATE(YEAR(B22),10,1), YEAR(B22)-1 &amp; "_" &amp; RIGHT(YEAR(B22),2), YEAR(B22) &amp; "_" &amp; RIGHT(YEAR(B22)+1,2)))</f>
        <v>2025_26</v>
      </c>
      <c r="B21" s="9">
        <v>46086</v>
      </c>
      <c r="C21" s="3">
        <v>0.33333333333333331</v>
      </c>
      <c r="D21" s="4" t="s">
        <v>113</v>
      </c>
      <c r="E21" s="4" t="s">
        <v>1</v>
      </c>
      <c r="F21" s="4" t="s">
        <v>15</v>
      </c>
      <c r="G21" s="4">
        <v>2</v>
      </c>
      <c r="H21" s="4">
        <f>IF(F21="Vježbe",G21,IF(F21="Predavanje",G21*2,IF(F21="Seminar",G21*1.5,"")))</f>
        <v>3</v>
      </c>
      <c r="I21" s="4" t="s">
        <v>6</v>
      </c>
      <c r="J21" s="4"/>
      <c r="K21" s="4" t="s">
        <v>167</v>
      </c>
      <c r="M21" s="24"/>
    </row>
    <row r="22" spans="1:13">
      <c r="A22" s="14" t="str">
        <f>IF(ISBLANK(B23), "", IF(B23&lt;DATE(YEAR(B23),10,1), YEAR(B23)-1 &amp; "_" &amp; RIGHT(YEAR(B23),2), YEAR(B23) &amp; "_" &amp; RIGHT(YEAR(B23)+1,2)))</f>
        <v>2025_26</v>
      </c>
      <c r="B22" s="9">
        <v>46086</v>
      </c>
      <c r="C22" s="3">
        <v>0.40277777777777779</v>
      </c>
      <c r="D22" s="4" t="s">
        <v>40</v>
      </c>
      <c r="E22" s="4" t="s">
        <v>1</v>
      </c>
      <c r="F22" s="4" t="s">
        <v>15</v>
      </c>
      <c r="G22" s="4">
        <v>2</v>
      </c>
      <c r="H22" s="4">
        <f t="shared" si="5"/>
        <v>3</v>
      </c>
      <c r="I22" s="4" t="s">
        <v>28</v>
      </c>
      <c r="J22" s="4"/>
      <c r="K22" s="4" t="s">
        <v>167</v>
      </c>
      <c r="M22" s="24"/>
    </row>
    <row r="23" spans="1:13">
      <c r="A23" s="14" t="str">
        <f>IF(ISBLANK(B24), "", IF(B24&lt;DATE(YEAR(B24),10,1), YEAR(B24)-1 &amp; "_" &amp; RIGHT(YEAR(B24),2), YEAR(B24) &amp; "_" &amp; RIGHT(YEAR(B24)+1,2)))</f>
        <v>2025_26</v>
      </c>
      <c r="B23" s="9">
        <v>46086</v>
      </c>
      <c r="C23" s="3">
        <v>0.47222222222222221</v>
      </c>
      <c r="D23" s="4" t="s">
        <v>42</v>
      </c>
      <c r="E23" s="4" t="s">
        <v>1</v>
      </c>
      <c r="F23" s="4" t="s">
        <v>15</v>
      </c>
      <c r="G23" s="4">
        <v>2</v>
      </c>
      <c r="H23" s="4">
        <f t="shared" si="5"/>
        <v>3</v>
      </c>
      <c r="I23" s="4" t="s">
        <v>37</v>
      </c>
      <c r="J23" s="4"/>
      <c r="K23" s="4" t="s">
        <v>167</v>
      </c>
      <c r="M23" s="24"/>
    </row>
    <row r="24" spans="1:13">
      <c r="A24" s="14" t="str">
        <f>IF(ISBLANK(B16), "", IF(B16&lt;DATE(YEAR(B16),10,1), YEAR(B16)-1 &amp; "_" &amp; RIGHT(YEAR(B16),2), YEAR(B16) &amp; "_" &amp; RIGHT(YEAR(B16)+1,2)))</f>
        <v>2025_26</v>
      </c>
      <c r="B24" s="9">
        <v>46086</v>
      </c>
      <c r="C24" s="3">
        <v>0.54166666666666663</v>
      </c>
      <c r="D24" s="4" t="s">
        <v>43</v>
      </c>
      <c r="E24" s="4" t="s">
        <v>1</v>
      </c>
      <c r="F24" s="4" t="s">
        <v>15</v>
      </c>
      <c r="G24" s="4">
        <v>2</v>
      </c>
      <c r="H24" s="4">
        <f t="shared" si="5"/>
        <v>3</v>
      </c>
      <c r="I24" s="4" t="s">
        <v>28</v>
      </c>
      <c r="J24" s="4"/>
      <c r="K24" s="4" t="s">
        <v>167</v>
      </c>
      <c r="M24" s="24"/>
    </row>
    <row r="25" spans="1:13">
      <c r="A25" s="14" t="str">
        <f>IF(ISBLANK(B25), "", IF(B25&lt;DATE(YEAR(B25),10,1), YEAR(B25)-1 &amp; "_" &amp; RIGHT(YEAR(B25),2), YEAR(B25) &amp; "_" &amp; RIGHT(YEAR(B25)+1,2)))</f>
        <v>2025_26</v>
      </c>
      <c r="B25" s="10">
        <v>46087</v>
      </c>
      <c r="C25" s="35">
        <v>0.33333333333333331</v>
      </c>
      <c r="D25" s="25" t="s">
        <v>39</v>
      </c>
      <c r="E25" s="25" t="s">
        <v>19</v>
      </c>
      <c r="F25" s="25" t="s">
        <v>20</v>
      </c>
      <c r="G25" s="25">
        <v>2</v>
      </c>
      <c r="H25" s="25">
        <v>2</v>
      </c>
      <c r="I25" s="25" t="s">
        <v>25</v>
      </c>
      <c r="J25" s="26"/>
      <c r="K25" s="25" t="s">
        <v>34</v>
      </c>
      <c r="M25" s="24"/>
    </row>
    <row r="26" spans="1:13">
      <c r="A26" s="14" t="str">
        <f>IF(ISBLANK(B28), "", IF(B28&lt;DATE(YEAR(B28),10,1), YEAR(B28)-1 &amp; "_" &amp; RIGHT(YEAR(B28),2), YEAR(B28) &amp; "_" &amp; RIGHT(YEAR(B28)+1,2)))</f>
        <v>2025_26</v>
      </c>
      <c r="B26" s="10">
        <v>46087</v>
      </c>
      <c r="C26" s="35">
        <v>0.33333333333333331</v>
      </c>
      <c r="D26" s="25" t="s">
        <v>38</v>
      </c>
      <c r="E26" s="25" t="s">
        <v>24</v>
      </c>
      <c r="F26" s="25" t="s">
        <v>20</v>
      </c>
      <c r="G26" s="25">
        <v>2</v>
      </c>
      <c r="H26" s="25">
        <v>2</v>
      </c>
      <c r="I26" s="25" t="s">
        <v>65</v>
      </c>
      <c r="J26" s="26"/>
      <c r="K26" s="25" t="s">
        <v>34</v>
      </c>
      <c r="M26" s="24"/>
    </row>
    <row r="27" spans="1:13">
      <c r="A27" s="14" t="str">
        <f>IF(ISBLANK(B29), "", IF(B29&lt;DATE(YEAR(B29),10,1), YEAR(B29)-1 &amp; "_" &amp; RIGHT(YEAR(B29),2), YEAR(B29) &amp; "_" &amp; RIGHT(YEAR(B29)+1,2)))</f>
        <v>2025_26</v>
      </c>
      <c r="B27" s="10">
        <v>46087</v>
      </c>
      <c r="C27" s="35">
        <v>0.40277777777777779</v>
      </c>
      <c r="D27" s="25" t="s">
        <v>39</v>
      </c>
      <c r="E27" s="25" t="s">
        <v>24</v>
      </c>
      <c r="F27" s="25" t="s">
        <v>20</v>
      </c>
      <c r="G27" s="25">
        <v>2</v>
      </c>
      <c r="H27" s="25">
        <v>2</v>
      </c>
      <c r="I27" s="25" t="s">
        <v>35</v>
      </c>
      <c r="J27" s="26"/>
      <c r="K27" s="25" t="s">
        <v>34</v>
      </c>
      <c r="M27" s="24"/>
    </row>
    <row r="28" spans="1:13">
      <c r="A28" s="14" t="str">
        <f>IF(ISBLANK(B30), "", IF(B30&lt;DATE(YEAR(B30),10,1), YEAR(B30)-1 &amp; "_" &amp; RIGHT(YEAR(B30),2), YEAR(B30) &amp; "_" &amp; RIGHT(YEAR(B30)+1,2)))</f>
        <v>2025_26</v>
      </c>
      <c r="B28" s="10">
        <v>46087</v>
      </c>
      <c r="C28" s="35">
        <v>0.40277777777777779</v>
      </c>
      <c r="D28" s="25" t="s">
        <v>38</v>
      </c>
      <c r="E28" s="25" t="s">
        <v>101</v>
      </c>
      <c r="F28" s="25" t="s">
        <v>20</v>
      </c>
      <c r="G28" s="25">
        <v>2</v>
      </c>
      <c r="H28" s="25">
        <v>2</v>
      </c>
      <c r="I28" s="25" t="s">
        <v>65</v>
      </c>
      <c r="J28" s="26"/>
      <c r="K28" s="25" t="s">
        <v>34</v>
      </c>
      <c r="M28" s="24"/>
    </row>
    <row r="29" spans="1:13">
      <c r="A29" s="14" t="str">
        <f>IF(ISBLANK(B31), "", IF(B31&lt;DATE(YEAR(B31),10,1), YEAR(B31)-1 &amp; "_" &amp; RIGHT(YEAR(B31),2), YEAR(B31) &amp; "_" &amp; RIGHT(YEAR(B31)+1,2)))</f>
        <v>2025_26</v>
      </c>
      <c r="B29" s="10">
        <v>46087</v>
      </c>
      <c r="C29" s="35">
        <v>0.47222222222222221</v>
      </c>
      <c r="D29" s="25" t="s">
        <v>39</v>
      </c>
      <c r="E29" s="25" t="s">
        <v>101</v>
      </c>
      <c r="F29" s="25" t="s">
        <v>20</v>
      </c>
      <c r="G29" s="25">
        <v>2</v>
      </c>
      <c r="H29" s="25">
        <v>2</v>
      </c>
      <c r="I29" s="25" t="s">
        <v>25</v>
      </c>
      <c r="J29" s="26"/>
      <c r="K29" s="25" t="s">
        <v>34</v>
      </c>
    </row>
    <row r="30" spans="1:13">
      <c r="A30" s="14" t="str">
        <f>IF(ISBLANK(B32), "", IF(B32&lt;DATE(YEAR(B32),10,1), YEAR(B32)-1 &amp; "_" &amp; RIGHT(YEAR(B32),2), YEAR(B32) &amp; "_" &amp; RIGHT(YEAR(B32)+1,2)))</f>
        <v>2025_26</v>
      </c>
      <c r="B30" s="10">
        <v>46087</v>
      </c>
      <c r="C30" s="35">
        <v>0.54166666666666663</v>
      </c>
      <c r="D30" s="25" t="s">
        <v>45</v>
      </c>
      <c r="E30" s="25" t="s">
        <v>19</v>
      </c>
      <c r="F30" s="25" t="s">
        <v>20</v>
      </c>
      <c r="G30" s="25">
        <v>2</v>
      </c>
      <c r="H30" s="25">
        <v>2</v>
      </c>
      <c r="I30" s="25" t="s">
        <v>25</v>
      </c>
      <c r="J30" s="26"/>
      <c r="K30" s="25" t="s">
        <v>64</v>
      </c>
    </row>
    <row r="31" spans="1:13">
      <c r="A31" s="14" t="str">
        <f>IF(ISBLANK(B35), "", IF(B35&lt;DATE(YEAR(B35),10,1), YEAR(B35)-1 &amp; "_" &amp; RIGHT(YEAR(B35),2), YEAR(B35) &amp; "_" &amp; RIGHT(YEAR(B35)+1,2)))</f>
        <v>2025_26</v>
      </c>
      <c r="B31" s="10">
        <v>46087</v>
      </c>
      <c r="C31" s="35">
        <v>0.61111111111111116</v>
      </c>
      <c r="D31" s="25" t="s">
        <v>23</v>
      </c>
      <c r="E31" s="25" t="s">
        <v>19</v>
      </c>
      <c r="F31" s="25" t="s">
        <v>20</v>
      </c>
      <c r="G31" s="25">
        <v>2</v>
      </c>
      <c r="H31" s="25">
        <v>2</v>
      </c>
      <c r="I31" s="25" t="s">
        <v>35</v>
      </c>
      <c r="J31" s="26"/>
      <c r="K31" s="25" t="s">
        <v>63</v>
      </c>
    </row>
    <row r="32" spans="1:13">
      <c r="A32" s="14" t="str">
        <f>IF(ISBLANK(B36), "", IF(B36&lt;DATE(YEAR(B36),10,1), YEAR(B36)-1 &amp; "_" &amp; RIGHT(YEAR(B36),2), YEAR(B36) &amp; "_" &amp; RIGHT(YEAR(B36)+1,2)))</f>
        <v>2025_26</v>
      </c>
      <c r="B32" s="10">
        <v>46090</v>
      </c>
      <c r="C32" s="35">
        <v>0.33333333333333331</v>
      </c>
      <c r="D32" s="25" t="s">
        <v>41</v>
      </c>
      <c r="E32" s="25" t="s">
        <v>19</v>
      </c>
      <c r="F32" s="25" t="s">
        <v>20</v>
      </c>
      <c r="G32" s="25">
        <v>2</v>
      </c>
      <c r="H32" s="25">
        <v>2</v>
      </c>
      <c r="I32" s="25" t="s">
        <v>3</v>
      </c>
      <c r="J32" s="26"/>
      <c r="K32" s="25" t="s">
        <v>34</v>
      </c>
    </row>
    <row r="33" spans="1:11">
      <c r="A33" s="14" t="str">
        <f>IF(ISBLANK(B37), "", IF(B37&lt;DATE(YEAR(B37),10,1), YEAR(B37)-1 &amp; "_" &amp; RIGHT(YEAR(B37),2), YEAR(B37) &amp; "_" &amp; RIGHT(YEAR(B37)+1,2)))</f>
        <v>2025_26</v>
      </c>
      <c r="B33" s="10">
        <v>46090</v>
      </c>
      <c r="C33" s="35">
        <v>0.33333333333333331</v>
      </c>
      <c r="D33" s="25" t="s">
        <v>36</v>
      </c>
      <c r="E33" s="25" t="s">
        <v>24</v>
      </c>
      <c r="F33" s="25" t="s">
        <v>20</v>
      </c>
      <c r="G33" s="25">
        <v>2</v>
      </c>
      <c r="H33" s="25">
        <v>2</v>
      </c>
      <c r="I33" s="25" t="s">
        <v>37</v>
      </c>
      <c r="J33" s="26"/>
      <c r="K33" s="25" t="s">
        <v>62</v>
      </c>
    </row>
    <row r="34" spans="1:11">
      <c r="A34" s="14" t="str">
        <f>IF(ISBLANK(B54), "", IF(B54&lt;DATE(YEAR(B54),10,1), YEAR(B54)-1 &amp; "_" &amp; RIGHT(YEAR(B54),2), YEAR(B54) &amp; "_" &amp; RIGHT(YEAR(B54)+1,2)))</f>
        <v>2025_26</v>
      </c>
      <c r="B34" s="10">
        <v>46090</v>
      </c>
      <c r="C34" s="35">
        <v>0.40277777777777779</v>
      </c>
      <c r="D34" s="25" t="s">
        <v>41</v>
      </c>
      <c r="E34" s="25" t="s">
        <v>24</v>
      </c>
      <c r="F34" s="25" t="s">
        <v>20</v>
      </c>
      <c r="G34" s="25">
        <v>2</v>
      </c>
      <c r="H34" s="25">
        <v>2</v>
      </c>
      <c r="I34" s="25" t="s">
        <v>3</v>
      </c>
      <c r="J34" s="26"/>
      <c r="K34" s="25" t="s">
        <v>34</v>
      </c>
    </row>
    <row r="35" spans="1:11">
      <c r="A35" s="14" t="str">
        <f t="shared" ref="A35:A48" si="6">IF(ISBLANK(B38), "", IF(B38&lt;DATE(YEAR(B38),10,1), YEAR(B38)-1 &amp; "_" &amp; RIGHT(YEAR(B38),2), YEAR(B38) &amp; "_" &amp; RIGHT(YEAR(B38)+1,2)))</f>
        <v>2025_26</v>
      </c>
      <c r="B35" s="10">
        <v>46090</v>
      </c>
      <c r="C35" s="35">
        <v>0.40277777777777779</v>
      </c>
      <c r="D35" s="25" t="s">
        <v>36</v>
      </c>
      <c r="E35" s="25" t="s">
        <v>101</v>
      </c>
      <c r="F35" s="25" t="s">
        <v>20</v>
      </c>
      <c r="G35" s="25">
        <v>2</v>
      </c>
      <c r="H35" s="25">
        <v>2</v>
      </c>
      <c r="I35" s="25" t="s">
        <v>37</v>
      </c>
      <c r="J35" s="26"/>
      <c r="K35" s="25" t="s">
        <v>62</v>
      </c>
    </row>
    <row r="36" spans="1:11">
      <c r="A36" s="14" t="e">
        <f>IF(ISBLANK(#REF!), "", IF(#REF!&lt;DATE(YEAR(#REF!),10,1), YEAR(#REF!)-1 &amp; "_" &amp; RIGHT(YEAR(#REF!),2), YEAR(#REF!) &amp; "_" &amp; RIGHT(YEAR(#REF!)+1,2)))</f>
        <v>#REF!</v>
      </c>
      <c r="B36" s="10">
        <v>46090</v>
      </c>
      <c r="C36" s="35">
        <v>0.47222222222222221</v>
      </c>
      <c r="D36" s="25" t="s">
        <v>41</v>
      </c>
      <c r="E36" s="25" t="s">
        <v>101</v>
      </c>
      <c r="F36" s="25" t="s">
        <v>20</v>
      </c>
      <c r="G36" s="25">
        <v>2</v>
      </c>
      <c r="H36" s="25">
        <v>2</v>
      </c>
      <c r="I36" s="25" t="s">
        <v>3</v>
      </c>
      <c r="J36" s="26"/>
      <c r="K36" s="25" t="s">
        <v>34</v>
      </c>
    </row>
    <row r="37" spans="1:11">
      <c r="A37" s="14" t="str">
        <f>IF(ISBLANK(B39), "", IF(B39&lt;DATE(YEAR(B39),10,1), YEAR(B39)-1 &amp; "_" &amp; RIGHT(YEAR(B39),2), YEAR(B39) &amp; "_" &amp; RIGHT(YEAR(B39)+1,2)))</f>
        <v>2025_26</v>
      </c>
      <c r="B37" s="10">
        <v>46090</v>
      </c>
      <c r="C37" s="35">
        <v>0.47222222222222221</v>
      </c>
      <c r="D37" s="25" t="s">
        <v>36</v>
      </c>
      <c r="E37" s="25" t="s">
        <v>19</v>
      </c>
      <c r="F37" s="25" t="s">
        <v>20</v>
      </c>
      <c r="G37" s="25">
        <v>2</v>
      </c>
      <c r="H37" s="25">
        <v>2</v>
      </c>
      <c r="I37" s="25" t="s">
        <v>37</v>
      </c>
      <c r="J37" s="26"/>
      <c r="K37" s="25" t="s">
        <v>62</v>
      </c>
    </row>
    <row r="38" spans="1:11">
      <c r="A38" s="14" t="str">
        <f>IF(ISBLANK(B40), "", IF(B40&lt;DATE(YEAR(B40),10,1), YEAR(B40)-1 &amp; "_" &amp; RIGHT(YEAR(B40),2), YEAR(B40) &amp; "_" &amp; RIGHT(YEAR(B40)+1,2)))</f>
        <v>2025_26</v>
      </c>
      <c r="B38" s="10">
        <v>46091</v>
      </c>
      <c r="C38" s="35">
        <v>0.33333333333333331</v>
      </c>
      <c r="D38" s="25" t="s">
        <v>30</v>
      </c>
      <c r="E38" s="25" t="s">
        <v>19</v>
      </c>
      <c r="F38" s="25" t="s">
        <v>20</v>
      </c>
      <c r="G38" s="25">
        <v>2</v>
      </c>
      <c r="H38" s="25">
        <v>2</v>
      </c>
      <c r="I38" s="25" t="s">
        <v>31</v>
      </c>
      <c r="J38" s="26"/>
      <c r="K38" s="25" t="s">
        <v>22</v>
      </c>
    </row>
    <row r="39" spans="1:11">
      <c r="A39" s="14" t="str">
        <f t="shared" si="6"/>
        <v>2025_26</v>
      </c>
      <c r="B39" s="10">
        <v>46091</v>
      </c>
      <c r="C39" s="35">
        <v>0.33333333333333331</v>
      </c>
      <c r="D39" s="25" t="s">
        <v>170</v>
      </c>
      <c r="E39" s="25" t="s">
        <v>101</v>
      </c>
      <c r="F39" s="25" t="s">
        <v>20</v>
      </c>
      <c r="G39" s="25">
        <v>2</v>
      </c>
      <c r="H39" s="25">
        <v>2</v>
      </c>
      <c r="I39" s="25" t="s">
        <v>21</v>
      </c>
      <c r="J39" s="26"/>
      <c r="K39" s="25" t="s">
        <v>34</v>
      </c>
    </row>
    <row r="40" spans="1:11">
      <c r="A40" s="14" t="str">
        <f t="shared" si="6"/>
        <v>2025_26</v>
      </c>
      <c r="B40" s="10">
        <v>46091</v>
      </c>
      <c r="C40" s="35">
        <v>0.40277777777777779</v>
      </c>
      <c r="D40" s="25" t="s">
        <v>45</v>
      </c>
      <c r="E40" s="25" t="s">
        <v>101</v>
      </c>
      <c r="F40" s="25" t="s">
        <v>20</v>
      </c>
      <c r="G40" s="25">
        <v>2</v>
      </c>
      <c r="H40" s="25">
        <v>2</v>
      </c>
      <c r="I40" s="25" t="s">
        <v>37</v>
      </c>
      <c r="J40" s="26"/>
      <c r="K40" s="25" t="s">
        <v>64</v>
      </c>
    </row>
    <row r="41" spans="1:11">
      <c r="A41" s="14" t="str">
        <f>IF(ISBLANK(B44), "", IF(B44&lt;DATE(YEAR(B44),10,1), YEAR(B44)-1 &amp; "_" &amp; RIGHT(YEAR(B44),2), YEAR(B44) &amp; "_" &amp; RIGHT(YEAR(B44)+1,2)))</f>
        <v>2025_26</v>
      </c>
      <c r="B41" s="10">
        <v>46091</v>
      </c>
      <c r="C41" s="35">
        <v>0.40277777777777779</v>
      </c>
      <c r="D41" s="25" t="s">
        <v>30</v>
      </c>
      <c r="E41" s="25" t="s">
        <v>24</v>
      </c>
      <c r="F41" s="25" t="s">
        <v>20</v>
      </c>
      <c r="G41" s="25">
        <v>2</v>
      </c>
      <c r="H41" s="25">
        <v>2</v>
      </c>
      <c r="I41" s="25" t="s">
        <v>31</v>
      </c>
      <c r="J41" s="26"/>
      <c r="K41" s="25" t="s">
        <v>22</v>
      </c>
    </row>
    <row r="42" spans="1:11">
      <c r="A42" s="14" t="str">
        <f>IF(ISBLANK(B46), "", IF(B46&lt;DATE(YEAR(B46),10,1), YEAR(B46)-1 &amp; "_" &amp; RIGHT(YEAR(B46),2), YEAR(B46) &amp; "_" &amp; RIGHT(YEAR(B46)+1,2)))</f>
        <v>2025_26</v>
      </c>
      <c r="B42" s="10">
        <v>46091</v>
      </c>
      <c r="C42" s="35">
        <v>0.40277777777777779</v>
      </c>
      <c r="D42" s="25" t="s">
        <v>170</v>
      </c>
      <c r="E42" s="25" t="s">
        <v>19</v>
      </c>
      <c r="F42" s="25" t="s">
        <v>20</v>
      </c>
      <c r="G42" s="25">
        <v>2</v>
      </c>
      <c r="H42" s="25">
        <v>2</v>
      </c>
      <c r="I42" s="25" t="s">
        <v>21</v>
      </c>
      <c r="J42" s="26"/>
      <c r="K42" s="25" t="s">
        <v>34</v>
      </c>
    </row>
    <row r="43" spans="1:11">
      <c r="A43" s="14" t="str">
        <f>IF(ISBLANK(B47), "", IF(B47&lt;DATE(YEAR(B47),10,1), YEAR(B47)-1 &amp; "_" &amp; RIGHT(YEAR(B47),2), YEAR(B47) &amp; "_" &amp; RIGHT(YEAR(B47)+1,2)))</f>
        <v>2025_26</v>
      </c>
      <c r="B43" s="10">
        <v>46091</v>
      </c>
      <c r="C43" s="35">
        <v>0.47222222222222221</v>
      </c>
      <c r="D43" s="25" t="s">
        <v>170</v>
      </c>
      <c r="E43" s="25" t="s">
        <v>24</v>
      </c>
      <c r="F43" s="25" t="s">
        <v>20</v>
      </c>
      <c r="G43" s="25">
        <v>2</v>
      </c>
      <c r="H43" s="25">
        <v>2</v>
      </c>
      <c r="I43" s="25" t="s">
        <v>21</v>
      </c>
      <c r="J43" s="26"/>
      <c r="K43" s="25" t="s">
        <v>34</v>
      </c>
    </row>
    <row r="44" spans="1:11">
      <c r="A44" s="14" t="str">
        <f>IF(ISBLANK(B48), "", IF(B48&lt;DATE(YEAR(B48),10,1), YEAR(B48)-1 &amp; "_" &amp; RIGHT(YEAR(B48),2), YEAR(B48) &amp; "_" &amp; RIGHT(YEAR(B48)+1,2)))</f>
        <v>2025_26</v>
      </c>
      <c r="B44" s="10">
        <v>46091</v>
      </c>
      <c r="C44" s="35">
        <v>0.47222222222222221</v>
      </c>
      <c r="D44" s="25" t="s">
        <v>30</v>
      </c>
      <c r="E44" s="25" t="s">
        <v>101</v>
      </c>
      <c r="F44" s="25" t="s">
        <v>20</v>
      </c>
      <c r="G44" s="25">
        <v>2</v>
      </c>
      <c r="H44" s="25">
        <v>2</v>
      </c>
      <c r="I44" s="25" t="s">
        <v>31</v>
      </c>
      <c r="J44" s="26"/>
      <c r="K44" s="25" t="s">
        <v>22</v>
      </c>
    </row>
    <row r="45" spans="1:11">
      <c r="A45" s="14"/>
      <c r="B45" s="10">
        <v>46091</v>
      </c>
      <c r="C45" s="35">
        <v>0.54166666666666663</v>
      </c>
      <c r="D45" s="25" t="s">
        <v>45</v>
      </c>
      <c r="E45" s="25" t="s">
        <v>24</v>
      </c>
      <c r="F45" s="25" t="s">
        <v>20</v>
      </c>
      <c r="G45" s="25">
        <v>2</v>
      </c>
      <c r="H45" s="25">
        <v>2</v>
      </c>
      <c r="I45" s="25" t="s">
        <v>37</v>
      </c>
      <c r="J45" s="26"/>
      <c r="K45" s="25" t="s">
        <v>64</v>
      </c>
    </row>
    <row r="46" spans="1:11">
      <c r="A46" s="14" t="str">
        <f t="shared" si="6"/>
        <v>2025_26</v>
      </c>
      <c r="B46" s="10">
        <v>46092</v>
      </c>
      <c r="C46" s="35">
        <v>0.33333333333333331</v>
      </c>
      <c r="D46" s="25" t="s">
        <v>38</v>
      </c>
      <c r="E46" s="25" t="s">
        <v>19</v>
      </c>
      <c r="F46" s="25" t="s">
        <v>20</v>
      </c>
      <c r="G46" s="25">
        <v>2</v>
      </c>
      <c r="H46" s="25">
        <v>2</v>
      </c>
      <c r="I46" s="25" t="s">
        <v>21</v>
      </c>
      <c r="J46" s="26"/>
      <c r="K46" s="25" t="s">
        <v>34</v>
      </c>
    </row>
    <row r="47" spans="1:11">
      <c r="A47" s="14" t="str">
        <f t="shared" si="6"/>
        <v>2025_26</v>
      </c>
      <c r="B47" s="10">
        <v>46092</v>
      </c>
      <c r="C47" s="35">
        <v>0.33333333333333331</v>
      </c>
      <c r="D47" s="25" t="s">
        <v>168</v>
      </c>
      <c r="E47" s="25" t="s">
        <v>24</v>
      </c>
      <c r="F47" s="25" t="s">
        <v>20</v>
      </c>
      <c r="G47" s="25">
        <v>2</v>
      </c>
      <c r="H47" s="25">
        <v>2</v>
      </c>
      <c r="I47" s="25" t="s">
        <v>28</v>
      </c>
      <c r="J47" s="26"/>
      <c r="K47" s="25" t="s">
        <v>34</v>
      </c>
    </row>
    <row r="48" spans="1:11">
      <c r="A48" s="14" t="str">
        <f t="shared" si="6"/>
        <v>2025_26</v>
      </c>
      <c r="B48" s="10">
        <v>46092</v>
      </c>
      <c r="C48" s="35">
        <v>0.40277777777777779</v>
      </c>
      <c r="D48" s="25" t="s">
        <v>18</v>
      </c>
      <c r="E48" s="25" t="s">
        <v>24</v>
      </c>
      <c r="F48" s="25" t="s">
        <v>20</v>
      </c>
      <c r="G48" s="25">
        <v>2</v>
      </c>
      <c r="H48" s="25">
        <v>2</v>
      </c>
      <c r="I48" s="25" t="s">
        <v>21</v>
      </c>
      <c r="J48" s="26"/>
      <c r="K48" s="25" t="s">
        <v>64</v>
      </c>
    </row>
    <row r="49" spans="1:11">
      <c r="A49" s="14" t="str">
        <f>IF(ISBLANK(B33), "", IF(B33&lt;DATE(YEAR(B33),10,1), YEAR(B33)-1 &amp; "_" &amp; RIGHT(YEAR(B33),2), YEAR(B33) &amp; "_" &amp; RIGHT(YEAR(B33)+1,2)))</f>
        <v>2025_26</v>
      </c>
      <c r="B49" s="10">
        <v>46092</v>
      </c>
      <c r="C49" s="35">
        <v>0.40277777777777779</v>
      </c>
      <c r="D49" s="25" t="s">
        <v>168</v>
      </c>
      <c r="E49" s="25" t="s">
        <v>19</v>
      </c>
      <c r="F49" s="25" t="s">
        <v>20</v>
      </c>
      <c r="G49" s="25">
        <v>2</v>
      </c>
      <c r="H49" s="25">
        <v>2</v>
      </c>
      <c r="I49" s="25" t="s">
        <v>28</v>
      </c>
      <c r="J49" s="26"/>
      <c r="K49" s="25" t="s">
        <v>34</v>
      </c>
    </row>
    <row r="50" spans="1:11">
      <c r="A50" s="14" t="str">
        <f>IF(ISBLANK(B52), "", IF(B52&lt;DATE(YEAR(B52),10,1), YEAR(B52)-1 &amp; "_" &amp; RIGHT(YEAR(B52),2), YEAR(B52) &amp; "_" &amp; RIGHT(YEAR(B52)+1,2)))</f>
        <v>2025_26</v>
      </c>
      <c r="B50" s="10">
        <v>46092</v>
      </c>
      <c r="C50" s="35">
        <v>0.47222222222222221</v>
      </c>
      <c r="D50" s="25" t="s">
        <v>169</v>
      </c>
      <c r="E50" s="25" t="s">
        <v>101</v>
      </c>
      <c r="F50" s="25" t="s">
        <v>20</v>
      </c>
      <c r="G50" s="25">
        <v>2</v>
      </c>
      <c r="H50" s="25">
        <v>2</v>
      </c>
      <c r="I50" s="25" t="s">
        <v>21</v>
      </c>
      <c r="J50" s="26"/>
      <c r="K50" s="25" t="s">
        <v>64</v>
      </c>
    </row>
    <row r="51" spans="1:11">
      <c r="A51" s="14" t="str">
        <f>IF(ISBLANK(B53), "", IF(B53&lt;DATE(YEAR(B53),10,1), YEAR(B53)-1 &amp; "_" &amp; RIGHT(YEAR(B53),2), YEAR(B53) &amp; "_" &amp; RIGHT(YEAR(B53)+1,2)))</f>
        <v>2025_26</v>
      </c>
      <c r="B51" s="10">
        <v>46092</v>
      </c>
      <c r="C51" s="35">
        <v>0.54166666666666663</v>
      </c>
      <c r="D51" s="25" t="s">
        <v>23</v>
      </c>
      <c r="E51" s="25" t="s">
        <v>24</v>
      </c>
      <c r="F51" s="25" t="s">
        <v>20</v>
      </c>
      <c r="G51" s="25">
        <v>2</v>
      </c>
      <c r="H51" s="25">
        <v>2</v>
      </c>
      <c r="I51" s="25" t="s">
        <v>25</v>
      </c>
      <c r="J51" s="26"/>
      <c r="K51" s="25" t="s">
        <v>63</v>
      </c>
    </row>
    <row r="52" spans="1:11">
      <c r="A52" s="14" t="str">
        <f>IF(ISBLANK(B34), "", IF(B34&lt;DATE(YEAR(B34),10,1), YEAR(B34)-1 &amp; "_" &amp; RIGHT(YEAR(B34),2), YEAR(B34) &amp; "_" &amp; RIGHT(YEAR(B34)+1,2)))</f>
        <v>2025_26</v>
      </c>
      <c r="B52" s="10">
        <v>46092</v>
      </c>
      <c r="C52" s="35">
        <v>0.54166666666666663</v>
      </c>
      <c r="D52" s="25" t="s">
        <v>169</v>
      </c>
      <c r="E52" s="25" t="s">
        <v>19</v>
      </c>
      <c r="F52" s="25" t="s">
        <v>20</v>
      </c>
      <c r="G52" s="25">
        <v>2</v>
      </c>
      <c r="H52" s="25">
        <v>2</v>
      </c>
      <c r="I52" s="25" t="s">
        <v>21</v>
      </c>
      <c r="J52" s="26"/>
      <c r="K52" s="25" t="s">
        <v>64</v>
      </c>
    </row>
    <row r="53" spans="1:11">
      <c r="A53" s="14" t="str">
        <f>IF(ISBLANK(B26), "", IF(B26&lt;DATE(YEAR(B26),10,1), YEAR(B26)-1 &amp; "_" &amp; RIGHT(YEAR(B26),2), YEAR(B26) &amp; "_" &amp; RIGHT(YEAR(B26)+1,2)))</f>
        <v>2025_26</v>
      </c>
      <c r="B53" s="10">
        <v>46092</v>
      </c>
      <c r="C53" s="35">
        <v>0.54166666666666663</v>
      </c>
      <c r="D53" s="25" t="s">
        <v>168</v>
      </c>
      <c r="E53" s="25" t="s">
        <v>101</v>
      </c>
      <c r="F53" s="25" t="s">
        <v>20</v>
      </c>
      <c r="G53" s="25">
        <v>2</v>
      </c>
      <c r="H53" s="25">
        <v>2</v>
      </c>
      <c r="I53" s="25" t="s">
        <v>31</v>
      </c>
      <c r="J53" s="26"/>
      <c r="K53" s="25" t="s">
        <v>64</v>
      </c>
    </row>
    <row r="54" spans="1:11">
      <c r="A54" s="14" t="str">
        <f>IF(ISBLANK(B27), "", IF(B27&lt;DATE(YEAR(B27),10,1), YEAR(B27)-1 &amp; "_" &amp; RIGHT(YEAR(B27),2), YEAR(B27) &amp; "_" &amp; RIGHT(YEAR(B27)+1,2)))</f>
        <v>2025_26</v>
      </c>
      <c r="B54" s="10">
        <v>46092</v>
      </c>
      <c r="C54" s="35">
        <v>0.61111111111111116</v>
      </c>
      <c r="D54" s="25" t="s">
        <v>23</v>
      </c>
      <c r="E54" s="25" t="s">
        <v>101</v>
      </c>
      <c r="F54" s="25" t="s">
        <v>20</v>
      </c>
      <c r="G54" s="25">
        <v>2</v>
      </c>
      <c r="H54" s="25">
        <v>2</v>
      </c>
      <c r="I54" s="25" t="s">
        <v>25</v>
      </c>
      <c r="J54" s="26"/>
      <c r="K54" s="25" t="s">
        <v>63</v>
      </c>
    </row>
    <row r="55" spans="1:11">
      <c r="A55" s="14" t="str">
        <f>IF(ISBLANK(B55), "", IF(B55&lt;DATE(YEAR(B55),10,1), YEAR(B55)-1 &amp; "_" &amp; RIGHT(YEAR(B55),2), YEAR(B55) &amp; "_" &amp; RIGHT(YEAR(B55)+1,2)))</f>
        <v>2025_26</v>
      </c>
      <c r="B55" s="11">
        <v>46093</v>
      </c>
      <c r="C55" s="13">
        <v>0.33333333333333331</v>
      </c>
      <c r="D55" s="5" t="s">
        <v>60</v>
      </c>
      <c r="E55" s="5" t="s">
        <v>19</v>
      </c>
      <c r="F55" s="5" t="s">
        <v>46</v>
      </c>
      <c r="G55" s="5"/>
      <c r="H55" s="5" t="str">
        <f t="shared" si="2"/>
        <v/>
      </c>
      <c r="I55" s="5" t="s">
        <v>1</v>
      </c>
      <c r="J55" s="5"/>
      <c r="K55" s="5" t="s">
        <v>61</v>
      </c>
    </row>
    <row r="56" spans="1:11">
      <c r="A56" s="14" t="str">
        <f>IF(ISBLANK(B56), "", IF(B56&lt;DATE(YEAR(B56),10,1), YEAR(B56)-1 &amp; "_" &amp; RIGHT(YEAR(B56),2), YEAR(B56) &amp; "_" &amp; RIGHT(YEAR(B56)+1,2)))</f>
        <v>2025_26</v>
      </c>
      <c r="B56" s="11">
        <v>46093</v>
      </c>
      <c r="C56" s="13">
        <v>0.40277777777777779</v>
      </c>
      <c r="D56" s="5" t="s">
        <v>60</v>
      </c>
      <c r="E56" s="5" t="s">
        <v>24</v>
      </c>
      <c r="F56" s="5" t="s">
        <v>46</v>
      </c>
      <c r="G56" s="5"/>
      <c r="H56" s="5" t="str">
        <f t="shared" si="2"/>
        <v/>
      </c>
      <c r="I56" s="5" t="s">
        <v>1</v>
      </c>
      <c r="J56" s="5"/>
      <c r="K56" s="5" t="s">
        <v>61</v>
      </c>
    </row>
    <row r="57" spans="1:11">
      <c r="A57" s="14" t="str">
        <f>IF(ISBLANK(B57), "", IF(B57&lt;DATE(YEAR(B57),10,1), YEAR(B57)-1 &amp; "_" &amp; RIGHT(YEAR(B57),2), YEAR(B57) &amp; "_" &amp; RIGHT(YEAR(B57)+1,2)))</f>
        <v>2025_26</v>
      </c>
      <c r="B57" s="11">
        <v>46097</v>
      </c>
      <c r="C57" s="13">
        <v>0.4375</v>
      </c>
      <c r="D57" s="5" t="s">
        <v>46</v>
      </c>
      <c r="E57" s="5" t="s">
        <v>19</v>
      </c>
      <c r="F57" s="5" t="s">
        <v>46</v>
      </c>
      <c r="G57" s="5"/>
      <c r="H57" s="5" t="str">
        <f t="shared" si="2"/>
        <v/>
      </c>
      <c r="I57" s="5" t="s">
        <v>1</v>
      </c>
      <c r="J57" s="5"/>
      <c r="K57" s="5" t="s">
        <v>4</v>
      </c>
    </row>
    <row r="58" spans="1:11">
      <c r="A58" s="14" t="str">
        <f>IF(ISBLANK(B58), "", IF(B58&lt;DATE(YEAR(B58),10,1), YEAR(B58)-1 &amp; "_" &amp; RIGHT(YEAR(B58),2), YEAR(B58) &amp; "_" &amp; RIGHT(YEAR(B58)+1,2)))</f>
        <v>2025_26</v>
      </c>
      <c r="B58" s="11">
        <v>46097</v>
      </c>
      <c r="C58" s="13">
        <v>0.4375</v>
      </c>
      <c r="D58" s="5" t="s">
        <v>46</v>
      </c>
      <c r="E58" s="5" t="s">
        <v>24</v>
      </c>
      <c r="F58" s="5" t="s">
        <v>46</v>
      </c>
      <c r="G58" s="5"/>
      <c r="H58" s="5" t="str">
        <f t="shared" ref="H58" si="7">IF(F58="Vježbe",G58,IF(F58="Predavanje",G58*2,IF(F58="Seminar",G58*1.5,"")))</f>
        <v/>
      </c>
      <c r="I58" s="5" t="s">
        <v>1</v>
      </c>
      <c r="J58" s="5"/>
      <c r="K58" s="5" t="s">
        <v>59</v>
      </c>
    </row>
  </sheetData>
  <autoFilter ref="A1:K58" xr:uid="{00000000-0009-0000-0000-000000000000}"/>
  <sortState xmlns:xlrd2="http://schemas.microsoft.com/office/spreadsheetml/2017/richdata2" ref="B28:K53">
    <sortCondition ref="B28:B53"/>
  </sortState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26"/>
  <sheetViews>
    <sheetView topLeftCell="A3" zoomScale="108" workbookViewId="0">
      <selection activeCell="AA23" sqref="AA23"/>
    </sheetView>
  </sheetViews>
  <sheetFormatPr defaultColWidth="8.8984375" defaultRowHeight="15.6"/>
  <cols>
    <col min="2" max="2" width="11" bestFit="1" customWidth="1"/>
    <col min="3" max="3" width="9.3984375" customWidth="1"/>
    <col min="4" max="4" width="21.19921875" customWidth="1"/>
    <col min="5" max="5" width="20.09765625" customWidth="1"/>
    <col min="6" max="18" width="3.3984375" customWidth="1"/>
    <col min="19" max="19" width="16.59765625" style="18" customWidth="1"/>
    <col min="20" max="29" width="3.3984375" customWidth="1"/>
    <col min="30" max="30" width="15.796875" customWidth="1"/>
    <col min="31" max="40" width="3.3984375" customWidth="1"/>
  </cols>
  <sheetData>
    <row r="1" spans="1:40">
      <c r="B1" s="14" t="s">
        <v>66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5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</row>
    <row r="2" spans="1:40">
      <c r="B2" s="14" t="s">
        <v>67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5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</row>
    <row r="3" spans="1:40" ht="404.4">
      <c r="B3" s="20" t="s">
        <v>68</v>
      </c>
      <c r="C3" s="20" t="s">
        <v>106</v>
      </c>
      <c r="D3" s="20" t="s">
        <v>69</v>
      </c>
      <c r="E3" s="20" t="s">
        <v>70</v>
      </c>
      <c r="F3" s="16" t="s">
        <v>58</v>
      </c>
      <c r="G3" s="16" t="s">
        <v>0</v>
      </c>
      <c r="H3" s="16" t="s">
        <v>5</v>
      </c>
      <c r="I3" s="16" t="s">
        <v>7</v>
      </c>
      <c r="J3" s="16" t="s">
        <v>9</v>
      </c>
      <c r="K3" s="16" t="s">
        <v>10</v>
      </c>
      <c r="L3" s="16" t="s">
        <v>11</v>
      </c>
      <c r="M3" s="16" t="s">
        <v>12</v>
      </c>
      <c r="N3" s="16" t="s">
        <v>26</v>
      </c>
      <c r="O3" s="16" t="s">
        <v>27</v>
      </c>
      <c r="P3" s="16" t="s">
        <v>71</v>
      </c>
      <c r="Q3" s="16" t="s">
        <v>72</v>
      </c>
      <c r="R3" s="16" t="s">
        <v>73</v>
      </c>
      <c r="S3" s="21" t="s">
        <v>74</v>
      </c>
      <c r="T3" s="22" t="s">
        <v>14</v>
      </c>
      <c r="U3" s="22" t="s">
        <v>17</v>
      </c>
      <c r="V3" s="22" t="s">
        <v>29</v>
      </c>
      <c r="W3" s="22" t="s">
        <v>32</v>
      </c>
      <c r="X3" s="22" t="s">
        <v>75</v>
      </c>
      <c r="Y3" s="22" t="s">
        <v>76</v>
      </c>
      <c r="Z3" s="22" t="s">
        <v>40</v>
      </c>
      <c r="AA3" s="22" t="s">
        <v>42</v>
      </c>
      <c r="AB3" s="22" t="s">
        <v>43</v>
      </c>
      <c r="AC3" s="22" t="s">
        <v>44</v>
      </c>
      <c r="AD3" s="20" t="s">
        <v>77</v>
      </c>
      <c r="AE3" s="23" t="s">
        <v>18</v>
      </c>
      <c r="AF3" s="23" t="s">
        <v>23</v>
      </c>
      <c r="AG3" s="23" t="s">
        <v>36</v>
      </c>
      <c r="AH3" s="23" t="s">
        <v>30</v>
      </c>
      <c r="AI3" s="23" t="s">
        <v>33</v>
      </c>
      <c r="AJ3" s="23" t="s">
        <v>38</v>
      </c>
      <c r="AK3" s="23" t="s">
        <v>45</v>
      </c>
      <c r="AL3" s="23" t="s">
        <v>39</v>
      </c>
      <c r="AM3" s="23" t="s">
        <v>78</v>
      </c>
      <c r="AN3" s="23" t="s">
        <v>79</v>
      </c>
    </row>
    <row r="4" spans="1:40">
      <c r="A4" s="14">
        <v>1</v>
      </c>
      <c r="B4" s="19" t="s">
        <v>81</v>
      </c>
      <c r="C4" s="14"/>
      <c r="D4" s="36" t="s">
        <v>121</v>
      </c>
      <c r="E4" s="36" t="s">
        <v>122</v>
      </c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5" t="s">
        <v>80</v>
      </c>
      <c r="T4" s="17"/>
      <c r="U4" s="14"/>
      <c r="V4" s="14"/>
      <c r="W4" s="14"/>
      <c r="X4" s="14"/>
      <c r="Y4" s="14"/>
      <c r="Z4" s="14"/>
      <c r="AA4" s="14"/>
      <c r="AB4" s="14"/>
      <c r="AC4" s="14"/>
      <c r="AD4" s="14" t="s">
        <v>19</v>
      </c>
      <c r="AE4" s="14"/>
      <c r="AF4" s="14"/>
      <c r="AG4" s="14"/>
      <c r="AH4" s="14"/>
      <c r="AI4" s="14"/>
      <c r="AJ4" s="14"/>
      <c r="AK4" s="14"/>
      <c r="AL4" s="14"/>
      <c r="AM4" s="14"/>
      <c r="AN4" s="14"/>
    </row>
    <row r="5" spans="1:40">
      <c r="A5" s="14">
        <v>2</v>
      </c>
      <c r="B5" s="19" t="s">
        <v>82</v>
      </c>
      <c r="C5" s="14"/>
      <c r="D5" s="37" t="s">
        <v>123</v>
      </c>
      <c r="E5" s="37" t="s">
        <v>124</v>
      </c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5" t="s">
        <v>80</v>
      </c>
      <c r="T5" s="17"/>
      <c r="U5" s="14"/>
      <c r="V5" s="14"/>
      <c r="W5" s="14"/>
      <c r="X5" s="14"/>
      <c r="Y5" s="14"/>
      <c r="Z5" s="14"/>
      <c r="AA5" s="14"/>
      <c r="AB5" s="14"/>
      <c r="AC5" s="14"/>
      <c r="AD5" s="14" t="s">
        <v>19</v>
      </c>
      <c r="AE5" s="14"/>
      <c r="AF5" s="14"/>
      <c r="AG5" s="14"/>
      <c r="AH5" s="14"/>
      <c r="AI5" s="14"/>
      <c r="AJ5" s="14"/>
      <c r="AK5" s="14"/>
      <c r="AL5" s="14"/>
      <c r="AM5" s="14"/>
      <c r="AN5" s="14"/>
    </row>
    <row r="6" spans="1:40">
      <c r="A6" s="14">
        <v>3</v>
      </c>
      <c r="B6" s="19" t="s">
        <v>83</v>
      </c>
      <c r="C6" s="14"/>
      <c r="D6" s="37" t="s">
        <v>125</v>
      </c>
      <c r="E6" s="37" t="s">
        <v>126</v>
      </c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5" t="s">
        <v>80</v>
      </c>
      <c r="T6" s="14"/>
      <c r="U6" s="17"/>
      <c r="V6" s="14"/>
      <c r="W6" s="14"/>
      <c r="X6" s="14"/>
      <c r="Y6" s="14"/>
      <c r="Z6" s="14"/>
      <c r="AA6" s="14"/>
      <c r="AB6" s="14"/>
      <c r="AC6" s="14"/>
      <c r="AD6" s="14" t="s">
        <v>19</v>
      </c>
      <c r="AE6" s="14"/>
      <c r="AF6" s="14"/>
      <c r="AG6" s="14"/>
      <c r="AH6" s="14"/>
      <c r="AI6" s="14"/>
      <c r="AJ6" s="14"/>
      <c r="AK6" s="14"/>
      <c r="AL6" s="14"/>
      <c r="AM6" s="14"/>
      <c r="AN6" s="14"/>
    </row>
    <row r="7" spans="1:40">
      <c r="A7" s="14">
        <v>4</v>
      </c>
      <c r="B7" s="19" t="s">
        <v>84</v>
      </c>
      <c r="C7" s="14"/>
      <c r="D7" s="37" t="s">
        <v>127</v>
      </c>
      <c r="E7" s="37" t="s">
        <v>128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5" t="s">
        <v>80</v>
      </c>
      <c r="T7" s="14"/>
      <c r="U7" s="17"/>
      <c r="V7" s="14"/>
      <c r="W7" s="14"/>
      <c r="X7" s="14"/>
      <c r="Y7" s="14"/>
      <c r="Z7" s="14"/>
      <c r="AA7" s="14"/>
      <c r="AB7" s="14"/>
      <c r="AC7" s="14"/>
      <c r="AD7" s="14" t="s">
        <v>19</v>
      </c>
      <c r="AE7" s="14"/>
      <c r="AF7" s="14"/>
      <c r="AG7" s="14"/>
      <c r="AH7" s="14"/>
      <c r="AI7" s="14"/>
      <c r="AJ7" s="14"/>
      <c r="AK7" s="14"/>
      <c r="AL7" s="14"/>
      <c r="AM7" s="14"/>
      <c r="AN7" s="14"/>
    </row>
    <row r="8" spans="1:40">
      <c r="A8" s="14">
        <v>5</v>
      </c>
      <c r="B8" s="19" t="s">
        <v>85</v>
      </c>
      <c r="C8" s="14"/>
      <c r="D8" s="37" t="s">
        <v>129</v>
      </c>
      <c r="E8" s="37" t="s">
        <v>130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5" t="s">
        <v>80</v>
      </c>
      <c r="T8" s="14"/>
      <c r="U8" s="14"/>
      <c r="V8" s="17"/>
      <c r="W8" s="14"/>
      <c r="X8" s="14"/>
      <c r="Y8" s="14"/>
      <c r="Z8" s="14"/>
      <c r="AA8" s="14"/>
      <c r="AB8" s="14"/>
      <c r="AC8" s="14"/>
      <c r="AD8" s="14" t="s">
        <v>19</v>
      </c>
      <c r="AE8" s="14"/>
      <c r="AF8" s="14"/>
      <c r="AG8" s="14"/>
      <c r="AH8" s="14"/>
      <c r="AI8" s="14"/>
      <c r="AJ8" s="14"/>
      <c r="AK8" s="14"/>
      <c r="AL8" s="14"/>
      <c r="AM8" s="14"/>
      <c r="AN8" s="14"/>
    </row>
    <row r="9" spans="1:40">
      <c r="A9" s="14">
        <v>6</v>
      </c>
      <c r="B9" s="19" t="s">
        <v>86</v>
      </c>
      <c r="C9" s="14"/>
      <c r="D9" s="37" t="s">
        <v>131</v>
      </c>
      <c r="E9" s="37" t="s">
        <v>132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5" t="s">
        <v>80</v>
      </c>
      <c r="T9" s="14"/>
      <c r="U9" s="14"/>
      <c r="V9" s="17"/>
      <c r="W9" s="14"/>
      <c r="X9" s="14"/>
      <c r="Y9" s="14"/>
      <c r="Z9" s="14"/>
      <c r="AA9" s="14"/>
      <c r="AB9" s="14"/>
      <c r="AC9" s="14"/>
      <c r="AD9" s="14" t="s">
        <v>19</v>
      </c>
      <c r="AE9" s="14"/>
      <c r="AF9" s="14"/>
      <c r="AG9" s="14"/>
      <c r="AH9" s="14"/>
      <c r="AI9" s="14"/>
      <c r="AJ9" s="14"/>
      <c r="AK9" s="14"/>
      <c r="AL9" s="14"/>
      <c r="AM9" s="14"/>
      <c r="AN9" s="14"/>
    </row>
    <row r="10" spans="1:40">
      <c r="A10" s="14">
        <v>7</v>
      </c>
      <c r="B10" s="19" t="s">
        <v>87</v>
      </c>
      <c r="C10" s="14"/>
      <c r="D10" s="37" t="s">
        <v>133</v>
      </c>
      <c r="E10" s="37" t="s">
        <v>134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5" t="s">
        <v>80</v>
      </c>
      <c r="T10" s="14"/>
      <c r="U10" s="14"/>
      <c r="V10" s="14"/>
      <c r="W10" s="17"/>
      <c r="X10" s="14"/>
      <c r="Y10" s="14"/>
      <c r="Z10" s="14"/>
      <c r="AA10" s="14"/>
      <c r="AB10" s="14"/>
      <c r="AC10" s="14"/>
      <c r="AD10" s="14" t="s">
        <v>19</v>
      </c>
      <c r="AE10" s="14"/>
      <c r="AF10" s="14"/>
      <c r="AG10" s="14"/>
      <c r="AH10" s="14"/>
      <c r="AI10" s="14"/>
      <c r="AJ10" s="14"/>
      <c r="AK10" s="14"/>
      <c r="AL10" s="14"/>
      <c r="AM10" s="14"/>
      <c r="AN10" s="14"/>
    </row>
    <row r="11" spans="1:40">
      <c r="A11" s="14">
        <v>8</v>
      </c>
      <c r="B11" s="19" t="s">
        <v>88</v>
      </c>
      <c r="C11" s="14"/>
      <c r="D11" s="37" t="s">
        <v>135</v>
      </c>
      <c r="E11" s="37" t="s">
        <v>136</v>
      </c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5" t="s">
        <v>80</v>
      </c>
      <c r="T11" s="14"/>
      <c r="U11" s="14"/>
      <c r="V11" s="14"/>
      <c r="W11" s="17"/>
      <c r="X11" s="14"/>
      <c r="Y11" s="14"/>
      <c r="Z11" s="14"/>
      <c r="AA11" s="14"/>
      <c r="AB11" s="14"/>
      <c r="AC11" s="14"/>
      <c r="AD11" s="14" t="s">
        <v>19</v>
      </c>
      <c r="AE11" s="14"/>
      <c r="AF11" s="14"/>
      <c r="AG11" s="14"/>
      <c r="AH11" s="14"/>
      <c r="AI11" s="14"/>
      <c r="AJ11" s="14"/>
      <c r="AK11" s="14"/>
      <c r="AL11" s="14"/>
      <c r="AM11" s="14"/>
      <c r="AN11" s="14"/>
    </row>
    <row r="12" spans="1:40">
      <c r="A12" s="14">
        <v>9</v>
      </c>
      <c r="B12" s="28" t="s">
        <v>102</v>
      </c>
      <c r="C12" s="32" t="s">
        <v>105</v>
      </c>
      <c r="D12" s="37" t="s">
        <v>137</v>
      </c>
      <c r="E12" s="37" t="s">
        <v>138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5" t="s">
        <v>80</v>
      </c>
      <c r="T12" s="14"/>
      <c r="U12" s="14"/>
      <c r="V12" s="14"/>
      <c r="W12" s="17"/>
      <c r="X12" s="14"/>
      <c r="Y12" s="14"/>
      <c r="Z12" s="14"/>
      <c r="AA12" s="14"/>
      <c r="AB12" s="14"/>
      <c r="AC12" s="14"/>
      <c r="AD12" s="14" t="s">
        <v>19</v>
      </c>
      <c r="AE12" s="14"/>
      <c r="AF12" s="14"/>
      <c r="AG12" s="14"/>
      <c r="AH12" s="14"/>
      <c r="AI12" s="14"/>
      <c r="AJ12" s="14"/>
      <c r="AK12" s="14"/>
      <c r="AL12" s="14"/>
      <c r="AM12" s="14"/>
      <c r="AN12" s="14"/>
    </row>
    <row r="13" spans="1:40">
      <c r="A13" s="14">
        <v>10</v>
      </c>
      <c r="B13" s="19" t="s">
        <v>89</v>
      </c>
      <c r="C13" s="14"/>
      <c r="D13" s="37" t="s">
        <v>139</v>
      </c>
      <c r="E13" s="37" t="s">
        <v>140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5" t="s">
        <v>80</v>
      </c>
      <c r="T13" s="14"/>
      <c r="U13" s="14"/>
      <c r="V13" s="14"/>
      <c r="W13" s="14"/>
      <c r="X13" s="17"/>
      <c r="Y13" s="14"/>
      <c r="Z13" s="14"/>
      <c r="AA13" s="14"/>
      <c r="AB13" s="14"/>
      <c r="AC13" s="14"/>
      <c r="AD13" s="14" t="s">
        <v>24</v>
      </c>
      <c r="AE13" s="14"/>
      <c r="AF13" s="14"/>
      <c r="AG13" s="14"/>
      <c r="AH13" s="14"/>
      <c r="AI13" s="14"/>
      <c r="AJ13" s="14"/>
      <c r="AK13" s="14"/>
      <c r="AL13" s="14"/>
      <c r="AM13" s="14"/>
      <c r="AN13" s="14"/>
    </row>
    <row r="14" spans="1:40">
      <c r="A14" s="14">
        <v>11</v>
      </c>
      <c r="B14" s="19" t="s">
        <v>90</v>
      </c>
      <c r="C14" s="14"/>
      <c r="D14" s="37" t="s">
        <v>141</v>
      </c>
      <c r="E14" s="37" t="s">
        <v>142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5" t="s">
        <v>80</v>
      </c>
      <c r="T14" s="14"/>
      <c r="U14" s="14"/>
      <c r="V14" s="14"/>
      <c r="W14" s="14"/>
      <c r="X14" s="17"/>
      <c r="Y14" s="14"/>
      <c r="Z14" s="14"/>
      <c r="AA14" s="14"/>
      <c r="AB14" s="14"/>
      <c r="AC14" s="14"/>
      <c r="AD14" s="14" t="s">
        <v>24</v>
      </c>
      <c r="AE14" s="14"/>
      <c r="AF14" s="14"/>
      <c r="AG14" s="14"/>
      <c r="AH14" s="14"/>
      <c r="AI14" s="14"/>
      <c r="AJ14" s="14"/>
      <c r="AK14" s="14"/>
      <c r="AL14" s="14"/>
      <c r="AM14" s="14"/>
      <c r="AN14" s="14"/>
    </row>
    <row r="15" spans="1:40">
      <c r="A15" s="14">
        <v>12</v>
      </c>
      <c r="B15" s="19" t="s">
        <v>91</v>
      </c>
      <c r="C15" s="14"/>
      <c r="D15" s="37" t="s">
        <v>143</v>
      </c>
      <c r="E15" s="37" t="s">
        <v>144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5" t="s">
        <v>80</v>
      </c>
      <c r="T15" s="14"/>
      <c r="U15" s="14"/>
      <c r="V15" s="14"/>
      <c r="W15" s="14"/>
      <c r="X15" s="17"/>
      <c r="Y15" s="14"/>
      <c r="Z15" s="14"/>
      <c r="AA15" s="14"/>
      <c r="AB15" s="14"/>
      <c r="AC15" s="14"/>
      <c r="AD15" s="14" t="s">
        <v>24</v>
      </c>
      <c r="AE15" s="14"/>
      <c r="AF15" s="14"/>
      <c r="AG15" s="14"/>
      <c r="AH15" s="14"/>
      <c r="AI15" s="14"/>
      <c r="AJ15" s="14"/>
      <c r="AK15" s="14"/>
      <c r="AL15" s="14"/>
      <c r="AM15" s="14"/>
      <c r="AN15" s="14"/>
    </row>
    <row r="16" spans="1:40">
      <c r="A16" s="14">
        <v>13</v>
      </c>
      <c r="B16" s="19" t="s">
        <v>92</v>
      </c>
      <c r="C16" s="14"/>
      <c r="D16" s="37" t="s">
        <v>145</v>
      </c>
      <c r="E16" s="37" t="s">
        <v>146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5" t="s">
        <v>80</v>
      </c>
      <c r="T16" s="14"/>
      <c r="U16" s="14"/>
      <c r="V16" s="14"/>
      <c r="W16" s="14"/>
      <c r="X16" s="14"/>
      <c r="Y16" s="17"/>
      <c r="Z16" s="14"/>
      <c r="AA16" s="14"/>
      <c r="AB16" s="14"/>
      <c r="AC16" s="14"/>
      <c r="AD16" s="14" t="s">
        <v>24</v>
      </c>
      <c r="AE16" s="14"/>
      <c r="AF16" s="14"/>
      <c r="AG16" s="14"/>
      <c r="AH16" s="14"/>
      <c r="AI16" s="14"/>
      <c r="AJ16" s="14"/>
      <c r="AK16" s="14"/>
      <c r="AL16" s="14"/>
      <c r="AM16" s="14"/>
      <c r="AN16" s="14"/>
    </row>
    <row r="17" spans="1:40">
      <c r="A17" s="14">
        <v>14</v>
      </c>
      <c r="B17" s="19" t="s">
        <v>93</v>
      </c>
      <c r="C17" s="14"/>
      <c r="D17" s="37" t="s">
        <v>147</v>
      </c>
      <c r="E17" s="37" t="s">
        <v>148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5" t="s">
        <v>80</v>
      </c>
      <c r="T17" s="14"/>
      <c r="U17" s="14"/>
      <c r="V17" s="14"/>
      <c r="W17" s="14"/>
      <c r="X17" s="14"/>
      <c r="Y17" s="17"/>
      <c r="Z17" s="14"/>
      <c r="AA17" s="14"/>
      <c r="AB17" s="14"/>
      <c r="AC17" s="14"/>
      <c r="AD17" s="14" t="s">
        <v>24</v>
      </c>
      <c r="AE17" s="14"/>
      <c r="AF17" s="14"/>
      <c r="AG17" s="14"/>
      <c r="AH17" s="14"/>
      <c r="AI17" s="14"/>
      <c r="AJ17" s="14"/>
      <c r="AK17" s="14"/>
      <c r="AL17" s="14"/>
      <c r="AM17" s="14"/>
      <c r="AN17" s="14"/>
    </row>
    <row r="18" spans="1:40">
      <c r="A18" s="14">
        <v>15</v>
      </c>
      <c r="B18" s="19" t="s">
        <v>94</v>
      </c>
      <c r="C18" s="14"/>
      <c r="D18" s="37" t="s">
        <v>149</v>
      </c>
      <c r="E18" s="37" t="s">
        <v>150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5" t="s">
        <v>80</v>
      </c>
      <c r="T18" s="14"/>
      <c r="U18" s="14"/>
      <c r="V18" s="14"/>
      <c r="W18" s="14"/>
      <c r="X18" s="14"/>
      <c r="Y18" s="17"/>
      <c r="Z18" s="14"/>
      <c r="AA18" s="14"/>
      <c r="AB18" s="14"/>
      <c r="AC18" s="14"/>
      <c r="AD18" s="14" t="s">
        <v>24</v>
      </c>
      <c r="AE18" s="14"/>
      <c r="AF18" s="14"/>
      <c r="AG18" s="14"/>
      <c r="AH18" s="14"/>
      <c r="AI18" s="14"/>
      <c r="AJ18" s="14"/>
      <c r="AK18" s="14"/>
      <c r="AL18" s="14"/>
      <c r="AM18" s="14"/>
      <c r="AN18" s="14"/>
    </row>
    <row r="19" spans="1:40">
      <c r="A19" s="14">
        <v>16</v>
      </c>
      <c r="B19" s="19" t="s">
        <v>95</v>
      </c>
      <c r="C19" s="14"/>
      <c r="D19" s="37" t="s">
        <v>151</v>
      </c>
      <c r="E19" s="37" t="s">
        <v>152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5" t="s">
        <v>80</v>
      </c>
      <c r="T19" s="14"/>
      <c r="U19" s="14"/>
      <c r="V19" s="14"/>
      <c r="W19" s="14"/>
      <c r="X19" s="14"/>
      <c r="Y19" s="14"/>
      <c r="Z19" s="17"/>
      <c r="AA19" s="14"/>
      <c r="AB19" s="14"/>
      <c r="AC19" s="14"/>
      <c r="AD19" s="14" t="s">
        <v>24</v>
      </c>
      <c r="AE19" s="14"/>
      <c r="AF19" s="14"/>
      <c r="AG19" s="14"/>
      <c r="AH19" s="14"/>
      <c r="AI19" s="14"/>
      <c r="AJ19" s="14"/>
      <c r="AK19" s="14"/>
      <c r="AL19" s="14"/>
      <c r="AM19" s="14"/>
      <c r="AN19" s="14"/>
    </row>
    <row r="20" spans="1:40">
      <c r="A20" s="14">
        <v>17</v>
      </c>
      <c r="B20" s="28" t="s">
        <v>103</v>
      </c>
      <c r="C20" s="27" t="s">
        <v>105</v>
      </c>
      <c r="D20" s="37" t="s">
        <v>153</v>
      </c>
      <c r="E20" s="37" t="s">
        <v>154</v>
      </c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5" t="s">
        <v>80</v>
      </c>
      <c r="T20" s="14"/>
      <c r="U20" s="14"/>
      <c r="V20" s="14"/>
      <c r="W20" s="14"/>
      <c r="X20" s="14"/>
      <c r="Y20" s="14"/>
      <c r="Z20" s="17"/>
      <c r="AA20" s="14"/>
      <c r="AB20" s="14"/>
      <c r="AC20" s="14"/>
      <c r="AD20" s="14" t="s">
        <v>24</v>
      </c>
      <c r="AE20" s="14"/>
      <c r="AF20" s="14"/>
      <c r="AG20" s="14"/>
      <c r="AH20" s="14"/>
      <c r="AI20" s="14"/>
      <c r="AJ20" s="14"/>
      <c r="AK20" s="14"/>
      <c r="AL20" s="14"/>
      <c r="AM20" s="14"/>
      <c r="AN20" s="14"/>
    </row>
    <row r="21" spans="1:40">
      <c r="A21" s="14">
        <v>18</v>
      </c>
      <c r="B21" s="19" t="s">
        <v>96</v>
      </c>
      <c r="C21" s="14"/>
      <c r="D21" s="37" t="s">
        <v>155</v>
      </c>
      <c r="E21" s="37" t="s">
        <v>156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5" t="s">
        <v>80</v>
      </c>
      <c r="T21" s="14"/>
      <c r="U21" s="14"/>
      <c r="V21" s="14"/>
      <c r="W21" s="14"/>
      <c r="X21" s="14"/>
      <c r="Y21" s="14"/>
      <c r="Z21" s="14"/>
      <c r="AA21" s="17"/>
      <c r="AB21" s="14"/>
      <c r="AC21" s="14"/>
      <c r="AD21" s="14" t="s">
        <v>24</v>
      </c>
      <c r="AE21" s="14"/>
      <c r="AF21" s="14"/>
      <c r="AG21" s="14"/>
      <c r="AH21" s="14"/>
      <c r="AI21" s="14"/>
      <c r="AJ21" s="14"/>
      <c r="AK21" s="14"/>
      <c r="AL21" s="14"/>
      <c r="AM21" s="14"/>
      <c r="AN21" s="14"/>
    </row>
    <row r="22" spans="1:40">
      <c r="A22" s="14">
        <v>19</v>
      </c>
      <c r="B22" s="19" t="s">
        <v>97</v>
      </c>
      <c r="C22" s="14"/>
      <c r="D22" s="37" t="s">
        <v>157</v>
      </c>
      <c r="E22" s="37" t="s">
        <v>158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5" t="s">
        <v>80</v>
      </c>
      <c r="T22" s="14"/>
      <c r="U22" s="14"/>
      <c r="V22" s="14"/>
      <c r="W22" s="14"/>
      <c r="X22" s="14"/>
      <c r="Y22" s="14"/>
      <c r="Z22" s="14"/>
      <c r="AA22" s="17"/>
      <c r="AB22" s="14"/>
      <c r="AC22" s="14"/>
      <c r="AD22" s="14" t="s">
        <v>101</v>
      </c>
      <c r="AE22" s="14"/>
      <c r="AF22" s="14"/>
      <c r="AG22" s="14"/>
      <c r="AH22" s="14"/>
      <c r="AI22" s="14"/>
      <c r="AJ22" s="14"/>
      <c r="AK22" s="14"/>
      <c r="AL22" s="14"/>
      <c r="AM22" s="14"/>
      <c r="AN22" s="14"/>
    </row>
    <row r="23" spans="1:40">
      <c r="A23" s="14">
        <v>20</v>
      </c>
      <c r="B23" s="29" t="s">
        <v>104</v>
      </c>
      <c r="C23" s="19" t="s">
        <v>105</v>
      </c>
      <c r="D23" s="37" t="s">
        <v>159</v>
      </c>
      <c r="E23" s="37" t="s">
        <v>160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5" t="s">
        <v>80</v>
      </c>
      <c r="T23" s="14"/>
      <c r="U23" s="14"/>
      <c r="V23" s="14"/>
      <c r="W23" s="14"/>
      <c r="X23" s="14"/>
      <c r="Y23" s="14"/>
      <c r="Z23" s="14"/>
      <c r="AA23" s="14"/>
      <c r="AB23" s="17"/>
      <c r="AC23" s="14"/>
      <c r="AD23" s="14" t="s">
        <v>101</v>
      </c>
      <c r="AE23" s="14"/>
      <c r="AF23" s="14"/>
      <c r="AG23" s="14"/>
      <c r="AH23" s="14"/>
      <c r="AI23" s="14"/>
      <c r="AJ23" s="14"/>
      <c r="AK23" s="14"/>
      <c r="AL23" s="14"/>
      <c r="AM23" s="14"/>
      <c r="AN23" s="14"/>
    </row>
    <row r="24" spans="1:40">
      <c r="A24" s="14">
        <v>21</v>
      </c>
      <c r="B24" s="19" t="s">
        <v>98</v>
      </c>
      <c r="C24" s="14"/>
      <c r="D24" s="37" t="s">
        <v>161</v>
      </c>
      <c r="E24" s="37" t="s">
        <v>162</v>
      </c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5" t="s">
        <v>80</v>
      </c>
      <c r="T24" s="14"/>
      <c r="U24" s="14"/>
      <c r="V24" s="14"/>
      <c r="W24" s="14"/>
      <c r="X24" s="14"/>
      <c r="Y24" s="14"/>
      <c r="Z24" s="14"/>
      <c r="AA24" s="14"/>
      <c r="AB24" s="17"/>
      <c r="AC24" s="14"/>
      <c r="AD24" s="14" t="s">
        <v>101</v>
      </c>
      <c r="AE24" s="14"/>
      <c r="AF24" s="14"/>
      <c r="AG24" s="14"/>
      <c r="AH24" s="14"/>
      <c r="AI24" s="14"/>
      <c r="AJ24" s="14"/>
      <c r="AK24" s="14"/>
      <c r="AL24" s="14"/>
      <c r="AM24" s="14"/>
      <c r="AN24" s="14"/>
    </row>
    <row r="25" spans="1:40">
      <c r="A25" s="14">
        <v>22</v>
      </c>
      <c r="B25" s="19" t="s">
        <v>99</v>
      </c>
      <c r="C25" s="14"/>
      <c r="D25" s="37" t="s">
        <v>163</v>
      </c>
      <c r="E25" s="37" t="s">
        <v>164</v>
      </c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5" t="s">
        <v>80</v>
      </c>
      <c r="T25" s="14"/>
      <c r="U25" s="14"/>
      <c r="V25" s="14"/>
      <c r="W25" s="14"/>
      <c r="X25" s="14"/>
      <c r="Y25" s="14"/>
      <c r="Z25" s="14"/>
      <c r="AA25" s="14"/>
      <c r="AB25" s="14"/>
      <c r="AC25" s="17"/>
      <c r="AD25" s="14" t="s">
        <v>101</v>
      </c>
      <c r="AE25" s="14"/>
      <c r="AF25" s="14"/>
      <c r="AG25" s="14"/>
      <c r="AH25" s="14"/>
      <c r="AI25" s="14"/>
      <c r="AJ25" s="14"/>
      <c r="AK25" s="14"/>
      <c r="AL25" s="14"/>
      <c r="AM25" s="14"/>
      <c r="AN25" s="14"/>
    </row>
    <row r="26" spans="1:40">
      <c r="A26" s="14">
        <v>23</v>
      </c>
      <c r="B26" s="19" t="s">
        <v>100</v>
      </c>
      <c r="C26" s="14"/>
      <c r="D26" s="37" t="s">
        <v>165</v>
      </c>
      <c r="E26" s="37" t="s">
        <v>166</v>
      </c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5" t="s">
        <v>80</v>
      </c>
      <c r="T26" s="14"/>
      <c r="U26" s="14"/>
      <c r="V26" s="14"/>
      <c r="W26" s="14"/>
      <c r="X26" s="14"/>
      <c r="Y26" s="14"/>
      <c r="Z26" s="14"/>
      <c r="AA26" s="14"/>
      <c r="AB26" s="14"/>
      <c r="AC26" s="17"/>
      <c r="AD26" s="14" t="s">
        <v>101</v>
      </c>
      <c r="AE26" s="14"/>
      <c r="AF26" s="14"/>
      <c r="AG26" s="14"/>
      <c r="AH26" s="14"/>
      <c r="AI26" s="14"/>
      <c r="AJ26" s="14"/>
      <c r="AK26" s="14"/>
      <c r="AL26" s="14"/>
      <c r="AM26" s="14"/>
      <c r="AN26" s="14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Groups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Ljubo Znaor</dc:creator>
  <cp:lastModifiedBy>Anita Rančić</cp:lastModifiedBy>
  <dcterms:created xsi:type="dcterms:W3CDTF">2025-02-10T21:37:50Z</dcterms:created>
  <dcterms:modified xsi:type="dcterms:W3CDTF">2026-02-26T06:51:49Z</dcterms:modified>
</cp:coreProperties>
</file>